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D:\MS_Excel\VD_aktuell\_mitFußzeile\Sammelbearbeitung mFz\"/>
    </mc:Choice>
  </mc:AlternateContent>
  <xr:revisionPtr revIDLastSave="0" documentId="13_ncr:1_{A3E59C0C-AB35-479B-B2A4-5C534E1F50AB}" xr6:coauthVersionLast="47" xr6:coauthVersionMax="47" xr10:uidLastSave="{00000000-0000-0000-0000-000000000000}"/>
  <bookViews>
    <workbookView xWindow="-20205" yWindow="945" windowWidth="16230" windowHeight="16320" tabRatio="834" xr2:uid="{00000000-000D-0000-FFFF-FFFF00000000}"/>
  </bookViews>
  <sheets>
    <sheet name="AZK1" sheetId="22" r:id="rId1"/>
    <sheet name="AZK2" sheetId="41" r:id="rId2"/>
    <sheet name="AZK3" sheetId="43" r:id="rId3"/>
    <sheet name="AZK4_1" sheetId="4" r:id="rId4"/>
    <sheet name="Material" sheetId="37" r:id="rId5"/>
    <sheet name="Fremdleistungen" sheetId="6" r:id="rId6"/>
    <sheet name="Personal" sheetId="28" r:id="rId7"/>
    <sheet name="Abschreibungen" sheetId="38" r:id="rId8"/>
    <sheet name="Sachkosten" sheetId="39" r:id="rId9"/>
    <sheet name="AZK4_2" sheetId="40" r:id="rId10"/>
    <sheet name="AZK5" sheetId="31" r:id="rId11"/>
    <sheet name="AZK6" sheetId="49" r:id="rId12"/>
    <sheet name="AZK7" sheetId="17" r:id="rId13"/>
    <sheet name="Anlage1" sheetId="45" r:id="rId14"/>
    <sheet name="Anlage2" sheetId="48" r:id="rId15"/>
  </sheets>
  <definedNames>
    <definedName name="_xlnm.Print_Area" localSheetId="7">Abschreibungen!$A$1:$J$58</definedName>
    <definedName name="_xlnm.Print_Area" localSheetId="13">Anlage1!$A$1:$J$53</definedName>
    <definedName name="_xlnm.Print_Area" localSheetId="0">'AZK1'!$A$1:$AG$50</definedName>
    <definedName name="_xlnm.Print_Area" localSheetId="1">'AZK2'!$A$1:$AG$50</definedName>
    <definedName name="_xlnm.Print_Area" localSheetId="2">'AZK3'!$A$1:$AH$57</definedName>
    <definedName name="_xlnm.Print_Area" localSheetId="3">AZK4_1!$A$1:$L$63</definedName>
    <definedName name="_xlnm.Print_Area" localSheetId="9">AZK4_2!$A$1:$O$66</definedName>
    <definedName name="_xlnm.Print_Area" localSheetId="10">'AZK5'!$A$1:$B$38</definedName>
    <definedName name="_xlnm.Print_Area" localSheetId="12">'AZK7'!$A$1:$M$57</definedName>
    <definedName name="_xlnm.Print_Area" localSheetId="5">Fremdleistungen!$A$1:$E$66</definedName>
    <definedName name="_xlnm.Print_Area" localSheetId="4">Material!$A$1:$F$61</definedName>
    <definedName name="_xlnm.Print_Area" localSheetId="8">Sachkosten!$A$1:$G$60</definedName>
    <definedName name="Kontrollkästchen1" localSheetId="11">'AZK6'!#REF!</definedName>
    <definedName name="Kontrollkästchen2" localSheetId="11">'AZK6'!#REF!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8" l="1"/>
  <c r="F15" i="38"/>
  <c r="F16" i="38"/>
  <c r="F17" i="38"/>
  <c r="F18" i="38"/>
  <c r="F19" i="38"/>
  <c r="F20" i="38"/>
  <c r="F13" i="38"/>
  <c r="F12" i="38"/>
  <c r="F11" i="38"/>
  <c r="G19" i="39" l="1"/>
  <c r="N14" i="4"/>
  <c r="G29" i="39"/>
  <c r="G28" i="39"/>
  <c r="G27" i="39"/>
  <c r="G26" i="39"/>
  <c r="G30" i="39" s="1"/>
  <c r="G32" i="39" s="1"/>
  <c r="F46" i="4" s="1"/>
  <c r="J46" i="4" s="1"/>
  <c r="E34" i="6"/>
  <c r="E22" i="6"/>
  <c r="K48" i="4"/>
  <c r="AJ16" i="22"/>
  <c r="F12" i="37"/>
  <c r="F23" i="37" s="1"/>
  <c r="F33" i="37" s="1"/>
  <c r="F31" i="4" s="1"/>
  <c r="J31" i="4" s="1"/>
  <c r="F13" i="37"/>
  <c r="F14" i="37"/>
  <c r="F15" i="37"/>
  <c r="F16" i="37"/>
  <c r="F17" i="37"/>
  <c r="F18" i="37"/>
  <c r="F19" i="37"/>
  <c r="F20" i="37"/>
  <c r="F21" i="37"/>
  <c r="F22" i="37"/>
  <c r="F26" i="37"/>
  <c r="F27" i="37"/>
  <c r="F28" i="37"/>
  <c r="F29" i="37"/>
  <c r="F30" i="37"/>
  <c r="F31" i="37" s="1"/>
  <c r="I11" i="38"/>
  <c r="J11" i="38" s="1"/>
  <c r="I12" i="38"/>
  <c r="J12" i="38" s="1"/>
  <c r="I13" i="38"/>
  <c r="J13" i="38" s="1"/>
  <c r="I14" i="38"/>
  <c r="J14" i="38" s="1"/>
  <c r="I15" i="38"/>
  <c r="J15" i="38" s="1"/>
  <c r="I16" i="38"/>
  <c r="J16" i="38" s="1"/>
  <c r="I17" i="38"/>
  <c r="J17" i="38" s="1"/>
  <c r="I18" i="38"/>
  <c r="J18" i="38" s="1"/>
  <c r="I19" i="38"/>
  <c r="J19" i="38" s="1"/>
  <c r="I20" i="38"/>
  <c r="J20" i="38" s="1"/>
  <c r="G42" i="28"/>
  <c r="G47" i="28"/>
  <c r="F38" i="4" s="1"/>
  <c r="G32" i="28"/>
  <c r="G37" i="28" s="1"/>
  <c r="G46" i="28"/>
  <c r="G45" i="28"/>
  <c r="G44" i="28"/>
  <c r="G43" i="28"/>
  <c r="G36" i="28"/>
  <c r="G35" i="28"/>
  <c r="G34" i="28"/>
  <c r="G33" i="28"/>
  <c r="G28" i="28"/>
  <c r="G27" i="28"/>
  <c r="G29" i="28" s="1"/>
  <c r="G26" i="28"/>
  <c r="G25" i="28"/>
  <c r="G24" i="28"/>
  <c r="G23" i="28"/>
  <c r="G22" i="28"/>
  <c r="G18" i="28"/>
  <c r="G17" i="28"/>
  <c r="G16" i="28"/>
  <c r="G15" i="28"/>
  <c r="G14" i="28"/>
  <c r="G13" i="28"/>
  <c r="G12" i="28"/>
  <c r="G19" i="28" s="1"/>
  <c r="G39" i="28" s="1"/>
  <c r="O9" i="40"/>
  <c r="L55" i="4"/>
  <c r="M9" i="40"/>
  <c r="J55" i="4" s="1"/>
  <c r="O22" i="40"/>
  <c r="O47" i="40" s="1"/>
  <c r="O25" i="40"/>
  <c r="O28" i="40"/>
  <c r="O31" i="40"/>
  <c r="O34" i="40"/>
  <c r="O37" i="40"/>
  <c r="O40" i="40"/>
  <c r="O43" i="40"/>
  <c r="E47" i="40"/>
  <c r="G47" i="40"/>
  <c r="I47" i="40"/>
  <c r="K47" i="40"/>
  <c r="M47" i="40"/>
  <c r="L40" i="4"/>
  <c r="L51" i="4" s="1"/>
  <c r="E29" i="28"/>
  <c r="E39" i="28" s="1"/>
  <c r="E49" i="28" s="1"/>
  <c r="E19" i="28"/>
  <c r="E37" i="28"/>
  <c r="E47" i="28"/>
  <c r="M21" i="22"/>
  <c r="AB21" i="22"/>
  <c r="M25" i="22"/>
  <c r="AB27" i="22"/>
  <c r="AB25" i="22"/>
  <c r="M27" i="22"/>
  <c r="E36" i="6"/>
  <c r="H19" i="28"/>
  <c r="H37" i="28"/>
  <c r="H29" i="28"/>
  <c r="H47" i="28"/>
  <c r="H38" i="4"/>
  <c r="A34" i="37"/>
  <c r="F42" i="37"/>
  <c r="H31" i="4" s="1"/>
  <c r="H39" i="28"/>
  <c r="H36" i="4" s="1"/>
  <c r="H40" i="4" s="1"/>
  <c r="H49" i="28"/>
  <c r="A37" i="6"/>
  <c r="E48" i="6"/>
  <c r="F33" i="4"/>
  <c r="J33" i="4" s="1"/>
  <c r="F36" i="4" l="1"/>
  <c r="F40" i="4" s="1"/>
  <c r="G49" i="28"/>
  <c r="L59" i="4"/>
  <c r="AB23" i="22" s="1"/>
  <c r="AB19" i="22"/>
  <c r="J21" i="38"/>
  <c r="F43" i="4" s="1"/>
  <c r="J43" i="4" s="1"/>
  <c r="J40" i="4" l="1"/>
  <c r="J51" i="4" s="1"/>
  <c r="H48" i="4"/>
  <c r="J48" i="4" s="1"/>
  <c r="J59" i="4" l="1"/>
  <c r="M23" i="22" s="1"/>
  <c r="M19" i="22"/>
</calcChain>
</file>

<file path=xl/sharedStrings.xml><?xml version="1.0" encoding="utf-8"?>
<sst xmlns="http://schemas.openxmlformats.org/spreadsheetml/2006/main" count="529" uniqueCount="398">
  <si>
    <t xml:space="preserve"> - Gebrauchte Wirtschaftsgüter sind nur unter folgenden Voraussetzungen zuwendungsfähig:</t>
  </si>
  <si>
    <t>a) Der Verkäufer des gebrauchten Wirtschaftsgutes gibt eine Erklärung ab, aus der der Ursprung des Wirtschaftsgutes</t>
  </si>
  <si>
    <t xml:space="preserve">    hervorgeht und in dem bestätigt wird, dass keine nationalen oder gemeinschaftlichen öffentlichen Beihilfen zum </t>
  </si>
  <si>
    <t xml:space="preserve">    Erwerb beigetragen haben.</t>
  </si>
  <si>
    <t>b) Der Preis des gebrauchten Wirtschaftsgutes muss dem Grad seiner Abnutzung entsprechen und unter dem Preis</t>
  </si>
  <si>
    <t xml:space="preserve">    für vergleichbare neuwertige Wirtschaftsgüter liegen.</t>
  </si>
  <si>
    <t>c) Das gebrauchte Wirtschaftsgut muss die erforderlichen technischen Spezifikationen aufweisen und den geltenden</t>
  </si>
  <si>
    <t xml:space="preserve">    nationalen und gemeinschaftlichen Normen und Standards entsprechen.</t>
  </si>
  <si>
    <t xml:space="preserve">   Vorhaben angeschafft werden und nicht zur betriebsüblichen Grundausstattung gehören. Förderfähig sind die Abschreibungen </t>
  </si>
  <si>
    <t>Innerbetriebliche Leistungen</t>
  </si>
  <si>
    <t xml:space="preserve">Summe Materialeinzelkosten:  </t>
  </si>
  <si>
    <t>Materialgemeinkosten:</t>
  </si>
  <si>
    <t>Materialeinzelkosten:</t>
  </si>
  <si>
    <t xml:space="preserve">Summe Materialgemeinkosten:  </t>
  </si>
  <si>
    <t xml:space="preserve">E) </t>
  </si>
  <si>
    <t>Vorkalkulation</t>
  </si>
  <si>
    <t>marktgängige Fremdleistungen</t>
  </si>
  <si>
    <t>spezielle Fremdleistungen für Forschung und Entwicklung (FuE-Fremdleistungen)</t>
  </si>
  <si>
    <r>
      <t>Hinweise</t>
    </r>
    <r>
      <rPr>
        <b/>
        <sz val="9"/>
        <rFont val="Arial"/>
        <family val="2"/>
      </rPr>
      <t>:</t>
    </r>
  </si>
  <si>
    <t xml:space="preserve">Umsatzsteuersatz: </t>
  </si>
  <si>
    <t>Doppelt umrandete Felder bitte nicht ausfüllen</t>
  </si>
  <si>
    <t>Antrag</t>
  </si>
  <si>
    <t>Ort</t>
  </si>
  <si>
    <t>Postfach</t>
  </si>
  <si>
    <t>Telefon (mit Vorwahl)</t>
  </si>
  <si>
    <t>Fax (mit Vorwahl)</t>
  </si>
  <si>
    <t>Ausführende Stelle (zuständige Forschungsstelle/Niederlassung/Betriebsstätte)</t>
  </si>
  <si>
    <t>Verbundkoordinator</t>
  </si>
  <si>
    <t>Verwendungszweck</t>
  </si>
  <si>
    <t xml:space="preserve">A) </t>
  </si>
  <si>
    <t>D)</t>
  </si>
  <si>
    <t>H)</t>
  </si>
  <si>
    <t>Eigenmittel des Antragstellers</t>
  </si>
  <si>
    <t>Lfd.</t>
  </si>
  <si>
    <t xml:space="preserve">Bezeichnung  </t>
  </si>
  <si>
    <t>Menge</t>
  </si>
  <si>
    <t>Einzelpreis</t>
  </si>
  <si>
    <t>Gesamtpreis</t>
  </si>
  <si>
    <t>Nr.</t>
  </si>
  <si>
    <t>Hinweise:</t>
  </si>
  <si>
    <t xml:space="preserve"> - Bei Vorsteuerabzugsberechtigung ist ohne Umsatzsteuer zu kalkulieren.</t>
  </si>
  <si>
    <t>Art der Leistung</t>
  </si>
  <si>
    <t>Auszahlungsplan</t>
  </si>
  <si>
    <t>Unterlagen zum Antrag</t>
  </si>
  <si>
    <t>beigefügt</t>
  </si>
  <si>
    <t>1.</t>
  </si>
  <si>
    <t>2.</t>
  </si>
  <si>
    <t>3.</t>
  </si>
  <si>
    <t>5.</t>
  </si>
  <si>
    <t>6.</t>
  </si>
  <si>
    <t xml:space="preserve">Erklärungen des Antragstellers            </t>
  </si>
  <si>
    <t>•</t>
  </si>
  <si>
    <t>Ort, Datum</t>
  </si>
  <si>
    <t>Stempel</t>
  </si>
  <si>
    <t>Sächsische Aufbaubank ­ Förderbank ­</t>
  </si>
  <si>
    <t>Kann eine der vorstehenden Erklärungen nicht abgegeben werden, so ist dazu eine Begründung beizufügen.</t>
  </si>
  <si>
    <t xml:space="preserve">Summe Fremdleistungen für Forschung und Entwicklung:  </t>
  </si>
  <si>
    <t xml:space="preserve">Summe Fremdleistungen:  </t>
  </si>
  <si>
    <t>Rechtsform</t>
  </si>
  <si>
    <t>Geschäftsführer/Vorstand (Name, Vorname, gegebenenfalls akademischer Grad)</t>
  </si>
  <si>
    <t>Thema des Vorhabens (keine Produktnamen oder Abkürzungen)</t>
  </si>
  <si>
    <t>Auftrags-</t>
  </si>
  <si>
    <t xml:space="preserve">Summe marktgängige Fremdleistungen:  </t>
  </si>
  <si>
    <t xml:space="preserve">bis </t>
  </si>
  <si>
    <t>C)</t>
  </si>
  <si>
    <t>Erklärungen zur Vorsteuerabzugsberechtigung:</t>
  </si>
  <si>
    <t xml:space="preserve">von  </t>
  </si>
  <si>
    <t xml:space="preserve">bis  </t>
  </si>
  <si>
    <t>Straße und Hausnummer</t>
  </si>
  <si>
    <t>PLZ</t>
  </si>
  <si>
    <t>Branche (NACE-Code)</t>
  </si>
  <si>
    <t>Homepage (www)</t>
  </si>
  <si>
    <t>Projektleiter (Name, Vorname, gegebenenfalls akademischer Grad)</t>
  </si>
  <si>
    <t xml:space="preserve">geprüft:  </t>
  </si>
  <si>
    <t>Förderquote (in Prozent)</t>
  </si>
  <si>
    <t>geplante Vorhabenslaufzeit</t>
  </si>
  <si>
    <t>Name des Antragstellers</t>
  </si>
  <si>
    <t>geprüft</t>
  </si>
  <si>
    <t>I)</t>
  </si>
  <si>
    <t>I1)</t>
  </si>
  <si>
    <t>I2)</t>
  </si>
  <si>
    <t>I3)</t>
  </si>
  <si>
    <t>Summe Mittel Dritter/Einnahmen (Summe I1 bis I3)</t>
  </si>
  <si>
    <t>Bezeichnung des Drittmittelgebers/ der Einnahme</t>
  </si>
  <si>
    <t xml:space="preserve">summe </t>
  </si>
  <si>
    <t xml:space="preserve"> - Für die Zuordnung zum Antrag bitte die beigefügten Angebote durchnummerieren.</t>
  </si>
  <si>
    <t>(1)</t>
  </si>
  <si>
    <t>(2)</t>
  </si>
  <si>
    <t>(3)</t>
  </si>
  <si>
    <t>(4)</t>
  </si>
  <si>
    <t>(5)</t>
  </si>
  <si>
    <t>(6)</t>
  </si>
  <si>
    <r>
      <t>Hinweis</t>
    </r>
    <r>
      <rPr>
        <b/>
        <sz val="9"/>
        <rFont val="Arial"/>
        <family val="2"/>
      </rPr>
      <t>:</t>
    </r>
    <r>
      <rPr>
        <sz val="9"/>
        <rFont val="Arial"/>
        <family val="2"/>
      </rPr>
      <t xml:space="preserve"> Nur ausfüllen, wenn die ausführende Stelle des Antragstellers eine besondere Bezeichnung oder Anschrift hat</t>
    </r>
  </si>
  <si>
    <t xml:space="preserve">von </t>
  </si>
  <si>
    <t>Lfd.
Nr.</t>
  </si>
  <si>
    <t>beteiligter Mitarbeiter:
Tätigkeitsbezeichnung
und Qualifikation</t>
  </si>
  <si>
    <t>Vergü-
tungs-
gruppe</t>
  </si>
  <si>
    <r>
      <t xml:space="preserve">Kurzfassung </t>
    </r>
    <r>
      <rPr>
        <b/>
        <sz val="9"/>
        <rFont val="Arial"/>
        <family val="2"/>
      </rPr>
      <t>(zur Verwendung als Presseinformation)</t>
    </r>
  </si>
  <si>
    <t>Allgemeinverständliche Darstellung des Vorhabens</t>
  </si>
  <si>
    <t>Bezeichnung des Tarifvertrages für das Personalentgelt</t>
  </si>
  <si>
    <t>Gründungsdatum</t>
  </si>
  <si>
    <t>Angabe des Geldinstituts für die Überweisung der Zuwendung (Name und Ort)</t>
  </si>
  <si>
    <t>Teilthema (nur ausfüllen, wenn das Vorhaben in Zusammenarbeit mehrerer Partner durchgeführt wird)</t>
  </si>
  <si>
    <t>Name und Sitz des Forschungspartners</t>
  </si>
  <si>
    <t>Ich versichere, dass für das Vorhaben keine finanzielle Förderung bei einer anderen Stelle beantragt</t>
  </si>
  <si>
    <t>wird bzw. bewilligt wurde.</t>
  </si>
  <si>
    <t xml:space="preserve">Ich versichere die Richtigkeit und Vollständigkeit der Angaben. </t>
  </si>
  <si>
    <t>Ich erkläre mein Einverständnis zur Prüfung des Antrages durch Sachverständige oder Gutachter.</t>
  </si>
  <si>
    <t>gedeckt sind.</t>
  </si>
  <si>
    <t>Ich verpflichte mich, die für die Bearbeitung der Forschungsprojekte erforderliche Grundausstattung</t>
  </si>
  <si>
    <t>G)</t>
  </si>
  <si>
    <t>Beantragte Förderung</t>
  </si>
  <si>
    <t>Fremdleistungen</t>
  </si>
  <si>
    <t>geplante Inanspruchnahme der Fördermittel im jeweiligen Kalenderjahr:</t>
  </si>
  <si>
    <t>Erläuterungen zu den Mitteln Dritter / Einnahmen</t>
  </si>
  <si>
    <t>Auftragnehmer und Nummer des</t>
  </si>
  <si>
    <t>beigefügten unverbindlichen Angebotes</t>
  </si>
  <si>
    <t>Ich versichere, dass gegenüber der SAB und dem SMWK keine Folgekosten geltend gemacht werden.</t>
  </si>
  <si>
    <t xml:space="preserve">Förderquote (in Prozent)  </t>
  </si>
  <si>
    <t xml:space="preserve">Förderbetrag  </t>
  </si>
  <si>
    <t>rechtsverbindliche Unterschrift(en)</t>
  </si>
  <si>
    <t>Ich versichere, dass der durch die Zuwendung nicht gedeckte Teil der Gesamtkosten des Vorhabens</t>
  </si>
  <si>
    <t>mit eigenen Mitteln zu sichern.</t>
  </si>
  <si>
    <t>Personalkosten</t>
  </si>
  <si>
    <t>Material</t>
  </si>
  <si>
    <t xml:space="preserve">B) </t>
  </si>
  <si>
    <t xml:space="preserve"> - Literatur, Werkzeuge, allgemeine Hilfsmittel wie Kittel, Schuhe, Handschuhe und Hilfsmaterialien wie Schmiermittel,</t>
  </si>
  <si>
    <t xml:space="preserve">   Reinigungsmittel, Lösungsmittel, Druckerpatronen, Datenträger und ähnliches sind nicht als Materialkosten ansatzfähig.</t>
  </si>
  <si>
    <t>Fremd bezogenes Material (Materialeinkäufe):</t>
  </si>
  <si>
    <t xml:space="preserve">Summe fremd bezogenes Material:  </t>
  </si>
  <si>
    <t>Materialentnahmen:</t>
  </si>
  <si>
    <t xml:space="preserve">Summe Materialentnahmen:  </t>
  </si>
  <si>
    <t xml:space="preserve"> - Auf Verlangen des Zuwendungsgebers sind Angebote vorzulegen.</t>
  </si>
  <si>
    <t>Lfd. Nr.</t>
  </si>
  <si>
    <t>Datum der An-schaf-fung:
Monat und Jahr</t>
  </si>
  <si>
    <t>Anschaf-fungs-
kosten</t>
  </si>
  <si>
    <t>auf das Projekt anrechen-bare Kosten</t>
  </si>
  <si>
    <t>Ab-schrei-bungs-dauer</t>
  </si>
  <si>
    <t>Nut-zungs-dauer im Projekt</t>
  </si>
  <si>
    <t>Abschrei-bungs-betrag pro Monat</t>
  </si>
  <si>
    <t>Abschrei-bungs-betrag in der Pro-jekt-laufzeit</t>
  </si>
  <si>
    <t>Monate</t>
  </si>
  <si>
    <t>(7)</t>
  </si>
  <si>
    <t xml:space="preserve">Summe Personalkosten:  </t>
  </si>
  <si>
    <t>- Sind die Mitarbeiter noch nicht bekannt, so sind die voraussichtlichen Personalkostensätze auszuweisen.</t>
  </si>
  <si>
    <t>Erläuterungen zur Finanzierung des Vorhabens</t>
  </si>
  <si>
    <t>Abschreibungen</t>
  </si>
  <si>
    <t>Löhne</t>
  </si>
  <si>
    <t>Gehälter</t>
  </si>
  <si>
    <t>Summe Personalkosten</t>
  </si>
  <si>
    <t>Reisekosten</t>
  </si>
  <si>
    <t>Verwaltungskosten</t>
  </si>
  <si>
    <t>J)</t>
  </si>
  <si>
    <t>Akademiker</t>
  </si>
  <si>
    <t>Ingenieure (grad.)</t>
  </si>
  <si>
    <t>Sonstige Gehaltsempfänger</t>
  </si>
  <si>
    <t>A) Gehälter</t>
  </si>
  <si>
    <t>B) Löhne</t>
  </si>
  <si>
    <t xml:space="preserve">Summe Akademiker:  </t>
  </si>
  <si>
    <t xml:space="preserve">Summe Ingenieure (grad.):  </t>
  </si>
  <si>
    <t xml:space="preserve">Summe sonstige Gehaltsempfänger:  </t>
  </si>
  <si>
    <t xml:space="preserve">Summe Gehälter:  </t>
  </si>
  <si>
    <t xml:space="preserve">Summe Löhne:  </t>
  </si>
  <si>
    <t>Kosten-
satz pro Zeiteinheit</t>
  </si>
  <si>
    <t>geplanter zeit-
licher Einsatz (bitte Zeiteinheit angeben)</t>
  </si>
  <si>
    <t>Einzel-
kosten</t>
  </si>
  <si>
    <t>Gemein-
kosten</t>
  </si>
  <si>
    <t xml:space="preserve">   ministeriums der Finanzen maßgeblich.</t>
  </si>
  <si>
    <t xml:space="preserve"> - Für die Abrechnung von Abschreibungen sind die Abschreibungssätze nach den jeweils gültigen AfA-Tabellen des Bundes-</t>
  </si>
  <si>
    <t>Reiseziel</t>
  </si>
  <si>
    <t>Reisezweck</t>
  </si>
  <si>
    <t>Reisedauer</t>
  </si>
  <si>
    <t>Anzahl der</t>
  </si>
  <si>
    <t>in Tagen</t>
  </si>
  <si>
    <t>Teilnehmer</t>
  </si>
  <si>
    <t>Betrag</t>
  </si>
  <si>
    <t xml:space="preserve">Summe Reisekosten:  </t>
  </si>
  <si>
    <t>zu Reisekosten:</t>
  </si>
  <si>
    <t>Ich versichere, dass die Vorkalkulation keine Personal- und/oder Sachkosten enthält, die anderweitig</t>
  </si>
  <si>
    <t>Fördermittel gesamt</t>
  </si>
  <si>
    <t>Kalenderjahr (bitte geben Sie die Jahreszahl an)</t>
  </si>
  <si>
    <t>Position gemäß Vorkalkulation</t>
  </si>
  <si>
    <t>Summe</t>
  </si>
  <si>
    <t>- Der Ansatz von Personal mit einer Vergütungsgruppe von TVöD Entgeltgruppe 14 oder höher ist separat zu begründen.</t>
  </si>
  <si>
    <t>Abschreibungen auf vorhabens-
spezifische Anlagen</t>
  </si>
  <si>
    <t>Abschreibungen auf sonstige ge-
nutzte Anlagen des FuE-Bereichs</t>
  </si>
  <si>
    <t>Abschreibungen auf</t>
  </si>
  <si>
    <t>vorhabensspezifische Anlagen</t>
  </si>
  <si>
    <t>Bezeichnung der in die Materialgemeinkosten eingehenden Kostenarten 
und Erläuterung des Kalkulationsansatzes (Zuschlagssatz und Bezugsbasis)</t>
  </si>
  <si>
    <t xml:space="preserve"> - Bei der Auftragsvergabe sind die jeweils einschlägigen Bestimmungen der ANBest-P-Kosten hinsichtlich der Einholung</t>
  </si>
  <si>
    <t xml:space="preserve">   von Vergleichsangeboten und der Vorschriften für öffentliche Ausschreibungen zu beachten.</t>
  </si>
  <si>
    <t xml:space="preserve">  (Fehlzeiten wie z.B. Urlaub) und interner Zeiterfassung (falls vorhanden) ist zu gewährleisten.</t>
  </si>
  <si>
    <t>Als Beginn gilt die erste, ohne Fördervorbehalt verbindlich ausgelöste Aktivität, die das in diesem Antrag beschrie-</t>
  </si>
  <si>
    <t>bene Vorhaben betrifft. Dazu gehören z.B. Vertragsabschlüsse, Bestellungen und der Einsatz von Personal.</t>
  </si>
  <si>
    <t>Ich versichere, dass mit dem Vorhaben noch nicht begonnen wurde.</t>
  </si>
  <si>
    <t>Bezeichnung der Anlagen  
(siehe Hinweise)</t>
  </si>
  <si>
    <t xml:space="preserve">Summe Abschreibungen auf vorhabenspezifische Anlagen:  </t>
  </si>
  <si>
    <t xml:space="preserve"> - Bei der Auftragsvergabe sind die jeweils einschlägigen Bestimmungen der Nr. 3 ANBest-P-Kosten zum </t>
  </si>
  <si>
    <t xml:space="preserve">   Vergaberecht zu beachten. Auf Verlangen der SAB sind die Vergabeunterlagen oder Vergleichsangebote</t>
  </si>
  <si>
    <t xml:space="preserve">   vorzulegen.</t>
  </si>
  <si>
    <t xml:space="preserve"> - Vor der Vergabe von Aufträgen sind – soweit möglich – 3 Vergleichsangebote einzuholen bzw. soweit zutref- </t>
  </si>
  <si>
    <t xml:space="preserve">   unterlagen bzw. Vergleichsangebote vorzulegen.</t>
  </si>
  <si>
    <t xml:space="preserve">   fend die VOB, VOL bzw. VOF zu beachten (Nr. 3.2 ANBest-P-Kosten). Auf Verlangen der SAB sind Vergabe-</t>
  </si>
  <si>
    <t>Dem beantragten Zuschuss liegen Subventionen zu Grunde, auf welche § 264 Strafgesetzbuch (StGB) und § 1 des Subventionsgesetzes des Landes Sachsen vom 14. Januar 1997 i. V. m. §§ 2 bis 6 des Gesetzes gegen missbräuchliche Inanspruchnahme von Subventionen (SubvG) Anwendung finden.</t>
  </si>
  <si>
    <t xml:space="preserve">Dem Antragsteller ist bekannt, dass ferner Handlungen bzw. Rechtsgeschäfte, die unter Missbrauch von Gestaltungsmöglichkeiten vorgenommen werden, sowie Scheingeschäfte und Scheinhandlungen (§ 4 SubvG) subventionserhebliche Tatsachen sind. </t>
  </si>
  <si>
    <t xml:space="preserve">Dem Antragsteller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</si>
  <si>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Kundennummer</t>
  </si>
  <si>
    <t>BIC</t>
  </si>
  <si>
    <t>IBAN</t>
  </si>
  <si>
    <t>auf Gewährung einer Förderung auf Kostenbasis (AZK-f)</t>
  </si>
  <si>
    <r>
      <t>Beantragte Abrechnungsart:</t>
    </r>
    <r>
      <rPr>
        <sz val="9"/>
        <rFont val="Arial"/>
        <family val="2"/>
      </rPr>
      <t xml:space="preserve"> </t>
    </r>
  </si>
  <si>
    <r>
      <t xml:space="preserve">Gesamtkosten des Vorhabens </t>
    </r>
    <r>
      <rPr>
        <sz val="9"/>
        <rFont val="Arial"/>
        <family val="2"/>
      </rPr>
      <t>(Summe A bis E)</t>
    </r>
  </si>
  <si>
    <t xml:space="preserve"> - Bei der Abrechnung sind die Materialgemeinkostenzuschlagssätze anhand einer Nachkalkulation auf Ist-Kostenbasis </t>
  </si>
  <si>
    <t xml:space="preserve">   </t>
  </si>
  <si>
    <t xml:space="preserve">   zu berechnen. Auf Verlangen der SAB ist dies mit geeigneten Dokumenten aus der Kostenrechnung zu belegen.</t>
  </si>
  <si>
    <t xml:space="preserve">   des Auftragnehmers zu begründen.</t>
  </si>
  <si>
    <t xml:space="preserve">   Angebote auf Verlangen der SAB vorzulegen. Sofern kein Vergleichsangebot eingeholt wird, ist die Wahl </t>
  </si>
  <si>
    <t xml:space="preserve">  mit den Gehaltsabrechnungen und Zahlungsnachweisen vorzulegen. Die Übereinstimmung mit der Lohnbuchhaltung </t>
  </si>
  <si>
    <t xml:space="preserve">  auf die Regelungen zu den abrechenbaren Personalkosten nach 6.1.3 und 6.3 ANBest-P-Kosten verwiesen. </t>
  </si>
  <si>
    <t xml:space="preserve">  Achtung: Bei Wahl der vereinfachten Abrechnung nach Nr. 6 ANBest-P-Kosten (siehe AZK-f 4/1) wird ausdrücklich </t>
  </si>
  <si>
    <t>Abschreibungen auf vorhabensspezifische Anlagen</t>
  </si>
  <si>
    <t xml:space="preserve"> - Die Position "Abschreibungen auf vorhabensspezifische Anlagen" umfasst Anlagen, die in der Vorhabenslaufzeit für das </t>
  </si>
  <si>
    <t xml:space="preserve">   vom Anschaffungsmonat bis zum Ende des Bewilligungszeitraums.</t>
  </si>
  <si>
    <t>Art / Bezeichnung der Leistung</t>
  </si>
  <si>
    <t>Sachkosten</t>
  </si>
  <si>
    <t>1.1</t>
  </si>
  <si>
    <t>1.2</t>
  </si>
  <si>
    <t>Welches Problem soll gelöst werden?</t>
  </si>
  <si>
    <t xml:space="preserve">2. </t>
  </si>
  <si>
    <t xml:space="preserve">3. </t>
  </si>
  <si>
    <t>3.1</t>
  </si>
  <si>
    <t>3.2</t>
  </si>
  <si>
    <t>3.3</t>
  </si>
  <si>
    <t xml:space="preserve">4. </t>
  </si>
  <si>
    <t>4.1</t>
  </si>
  <si>
    <t>4.2</t>
  </si>
  <si>
    <t>Verwertungsplan</t>
  </si>
  <si>
    <t>5.1</t>
  </si>
  <si>
    <t>5.2</t>
  </si>
  <si>
    <t>Sonstiges</t>
  </si>
  <si>
    <t>Antrag-Nr.</t>
  </si>
  <si>
    <t>Besteht ein Zusammenhang des Projektes mit anderen EU- bzw. Bundesinitiativen (z.B. ERA-NET, KIC, Public Private Partnership (z. B. ECSEL), HORIZON-2020-Initiativen etc.)? Wenn ja, bitte Bezeichnung angeben und zusätzlich Kurzbeschreibung zu den Schnittmengen dem Antrag beifügen:</t>
  </si>
  <si>
    <r>
      <t xml:space="preserve">Erläuterungen zu Einzelpositionen des Vordrucks </t>
    </r>
    <r>
      <rPr>
        <b/>
        <sz val="14"/>
        <rFont val="Arial"/>
        <family val="2"/>
      </rPr>
      <t>AZK-f 4/1</t>
    </r>
  </si>
  <si>
    <t>Mittel Dritter / Einnahmen (Übertrag aus AZK-f 4/2)</t>
  </si>
  <si>
    <t>selbst aufgebracht bzw. durch Mittel Dritter finanziert werden kann (siehe AZK-f 4/1 und 4/2).</t>
  </si>
  <si>
    <t>Ich stimme der Veröffentlichung des Textes auf AZK-f 5 zu.</t>
  </si>
  <si>
    <t>Erläuterungen zu Einzelpositionen des Vordrucks AZK-f 4/1</t>
  </si>
  <si>
    <t xml:space="preserve">- Zum Zwecke des Nachweises der Personalkosten sind Stundennachweise zu führen und auf Verlangen der SAB </t>
  </si>
  <si>
    <t>Erklärung: Das Einverständnis zur Veröffentlichung des vorstehenden Textes wird erklärt (siehe AZK-f 7).</t>
  </si>
  <si>
    <t>4.</t>
  </si>
  <si>
    <t>Dem Antragsteller ist bekannt, dass alle in diesem Formular auf AZK-f 1, AZK-f 2, AZK-f 3, AZK-f 4/1 und 4/2 und AZK-f 7 sowie die in der Vorhabensbeschreibung und in der Anlage zu den Einzelpositionen getätigten Angaben und Erklärungen subventionserhebliche Tatsachen im Sinne von § 264 StGB sind und ein Subventionsbetrug nach § 264 StGB strafbar ist.</t>
  </si>
  <si>
    <t>Wichtiger beihilferechtlicher Hinweis:</t>
  </si>
  <si>
    <t xml:space="preserve"> - Die Kosten für Fremdleistungen dürfen maximal 20% der Gesamtkosten des Vorhabens betragen.</t>
  </si>
  <si>
    <t>Art des Vorhabens (zutreffendes bitte auswählen)</t>
  </si>
  <si>
    <t>Forschungsvorhaben (Richtlinie EuProNet)</t>
  </si>
  <si>
    <t>EU-Netzwerkaktivitäten (Richtlinie EuProNet)</t>
  </si>
  <si>
    <t>E-Mail</t>
  </si>
  <si>
    <t>Bei beantragter Förderung für Forschungsprojekte und Netzwerkaktivitäten mit Anschaffung von Forschungsinfrastruktur (z.B. Geräten, Anlagen, Software):</t>
  </si>
  <si>
    <t>Zur Sicherstellung der Beihilfefreiheit wird eine Zuwendung mit der Maßgabe verbunden, dass die geförderte Forschungsinfrastruktur im Sinne der Definition des Unionsrahmens für staatliche Beihilfen zur Förderung von Forschung, Entwicklung und Innovation (2014/C 198/01, Ziffer 1.3 Nr. 15 ff) bzw. Art. 2 Nr. 91 der Verordnung (EU) Nr. 651/2014 nur zu rein wissenschaftlichen und nichtwirtschaftlichen Arbeiten nach Ziffer 2.1.1 Nrn.18 und 19 des FuEuI-Unionsrahmens (keine Auftragsforschung oder Vermietung etc.) im Rahmen der Zweckbindungsfrist einzusetzen ist. Eine wirtschaftliche Nutzung ist der SAB anzuzeigen. In diesem Fall muss die SAB aufgrund von beihilferechtlichen Vorgaben eine anteilige Rückforderung der Gesamtzuwendung prüfen. Eine entsprechende Regelung wird im Zuwendungsbescheid enthalten sein.</t>
  </si>
  <si>
    <t>Geplante Beiträge des Vorhabens zur Verbesserung der Umweltbedingungen (Mehrfachnennung möglich)</t>
  </si>
  <si>
    <t>Umweltschutz/Ressourcenschonung/Risikoprävention</t>
  </si>
  <si>
    <t>Abfallminderung/-vermeidung</t>
  </si>
  <si>
    <t>Verbesserung der Wasserqualität</t>
  </si>
  <si>
    <t>geringer Materialeinsatz (Minderung von Gewicht/Volumen)</t>
  </si>
  <si>
    <t>Verminderung von Emissionen aus Materialien</t>
  </si>
  <si>
    <t>Minderung der Luftschadstoffe</t>
  </si>
  <si>
    <t>Verbesserung der Biodiversität</t>
  </si>
  <si>
    <t>Verbesserung der Recyclingfähigkeit/biologische Verträglichkeit</t>
  </si>
  <si>
    <t>Verminderung der Flächeninanspruchnahmen</t>
  </si>
  <si>
    <t>Lärmminderung</t>
  </si>
  <si>
    <t>Risikoprävention</t>
  </si>
  <si>
    <t>Begünstigung der Biodiversität</t>
  </si>
  <si>
    <t>Katastrophenresistenz</t>
  </si>
  <si>
    <t>Nutzung alternative Energien und Energieeffizienz</t>
  </si>
  <si>
    <t>Biomasse</t>
  </si>
  <si>
    <t>Wasserkraft</t>
  </si>
  <si>
    <t>Geothermie</t>
  </si>
  <si>
    <t>Photovoltaik</t>
  </si>
  <si>
    <t>Sonnenkollektoren</t>
  </si>
  <si>
    <t>Wärmepumpen</t>
  </si>
  <si>
    <t>Windenergieanlagen</t>
  </si>
  <si>
    <t>Minderung des Energieverbrauchs</t>
  </si>
  <si>
    <t xml:space="preserve">F) </t>
  </si>
  <si>
    <t>Pauschale</t>
  </si>
  <si>
    <t>Patentierungskosten</t>
  </si>
  <si>
    <t xml:space="preserve">Summe Patentierungskosten:  </t>
  </si>
  <si>
    <t>Aufträge / Fremdleistungen</t>
  </si>
  <si>
    <t xml:space="preserve">- Personalkosten sind bis zur Höhe der gemäß den für wissenschaftliches und sonstiges Personal geltenden tariflichen </t>
  </si>
  <si>
    <t xml:space="preserve">  Bestimmungen nach TV-L bzw. TVöD förderfähig (Kappung der förderfähigen Kosten).</t>
  </si>
  <si>
    <t xml:space="preserve">Summe Sachkosten:  </t>
  </si>
  <si>
    <t xml:space="preserve">   entsprechend dem Sächsischen Reisekostengesetz, der dazu erlassenen Verwaltungsvorschrift und der Sächsischen </t>
  </si>
  <si>
    <t xml:space="preserve">   Auslandsreisekostenverordnung angesetzt und abgerechnet werden.</t>
  </si>
  <si>
    <t xml:space="preserve"> - Es können nur Reisekosten im Bereich Richtlinie EuProNet angesetzt werden, die in unmittelbarem Zusammenhang</t>
  </si>
  <si>
    <t xml:space="preserve">   mit dem Vorhaben stehen und von Projektmitarbeitern durchgeführt werden. Die Kosten können nur in Höhe und Form </t>
  </si>
  <si>
    <t xml:space="preserve">Bitte fertigen Sie die Projektbeschreibung (zum Antrag) und den Abschlussbericht zum Sachbericht des Verwendungsnachweises (nach Beendigung des Vorhabens) entsprechend nachfolgender Gliederung an. Gehen Sie dabei auf sämtliche Unterpunkte ein, sofern möglich auch mit quantitativen Angaben. Beim Verwendungsnachweis ist dabei der Fokus auf einen Soll/Ist-Vergleich gegenüber der Projektbeschreibung und auf die Darlegung der tatsächlich durchgeführten Projektarbeiten und der erreichten Projektziele zu legen. </t>
  </si>
  <si>
    <t>I.</t>
  </si>
  <si>
    <t>Gesamtprojekt</t>
  </si>
  <si>
    <t xml:space="preserve">Kurze Darstellung des Fördergegenstandes und der wissenschaftlichen Zielstellung
</t>
  </si>
  <si>
    <t xml:space="preserve">Darstellung der Interdisziplinarität des Projektes
</t>
  </si>
  <si>
    <t xml:space="preserve">Angabe der Kooperationspartner
</t>
  </si>
  <si>
    <t xml:space="preserve">Darstellung der Arbeitsteilung 
</t>
  </si>
  <si>
    <t>Darstellung der Gesamtkosten und des beantragten Fördervolumens</t>
  </si>
  <si>
    <t>II.</t>
  </si>
  <si>
    <t>Sächsisches (Teil)-Projekt</t>
  </si>
  <si>
    <t>Wissenschaftliche und technische Exzellenz</t>
  </si>
  <si>
    <t>Ausführliche und fachlich konkrete Beschreibung der mit dem Vorhaben angestrebten wissenschaftlichen Arbeitsziele sowie der vorgesehenen Lösungswege</t>
  </si>
  <si>
    <t>Beschreibung des Standes der Wissenschaft einschließlich Quellenverzeichnis (Literaturrecherche)</t>
  </si>
  <si>
    <t>1.3</t>
  </si>
  <si>
    <t>Darstellung des Neuheitsgrades im internationalen Maßstab</t>
  </si>
  <si>
    <t>1.4</t>
  </si>
  <si>
    <t>Zeitplan für die Realisierung des Vorhabens einschließlich Meilensteinplanung und Balkenplan</t>
  </si>
  <si>
    <t>1.5</t>
  </si>
  <si>
    <t>Begründung der Notwendigkeit und des  Mehrwertes der Kooperation mit europäischen Projektpartnern</t>
  </si>
  <si>
    <t>Kompetenz des Antragstellers</t>
  </si>
  <si>
    <t>2.1</t>
  </si>
  <si>
    <t>Bewertung der personellen und technischen Kapazitäten des Antragstellers zur Realisierung des Vorhabens</t>
  </si>
  <si>
    <t>Wissenschaftliche Erfolgsausssichten</t>
  </si>
  <si>
    <t>Wirtschaftliche Erfolgsausssichten</t>
  </si>
  <si>
    <t>Kommunikation der Projektergebnisse</t>
  </si>
  <si>
    <t>Europäische Relevanz</t>
  </si>
  <si>
    <t>Beitrag des Projektes zur Stärkung der europäischen Vernetzung</t>
  </si>
  <si>
    <t xml:space="preserve">Begründung der herausgehobenen forschungs- und europapolitischen Bedeutung des Vorhabens für den Freistaat Sachsen </t>
  </si>
  <si>
    <t>Notwendigkeit der Zuwendung</t>
  </si>
  <si>
    <t>Begründung, warum das Vorhaben ohne die Förderung in der beantragten Form nicht realisiert werden kann</t>
  </si>
  <si>
    <t>Darstellung, wie das Vorhaben die Anforderungen aus Ziffer 1.3 Nr. 15 ff. und Ziffer 2.1.1 Nrn. 18 und 19 des FuEuI-Unionsrahmens (2014/C 198/01) zur beihilfefreien Förderung einer nichtwirtschaftlichen Tätigkeit (u.a. Trennbarkeit der Kosten, Finanzierung und Erlöse von sonstigen Ausgaben/Einnahmen, Ausschluss der Quersubventionierung von sonstigen wirtschaftlichen Betätigungen) erfüllt (Subsumtion des Vorhabens unter beihilferechtlichen Vorgaben)</t>
  </si>
  <si>
    <t>Allgemeine Angaben zur geplanten Netzwerkaktivität</t>
  </si>
  <si>
    <t>Angabe der von der Europäischen Kommission geplanten Ausschreibung und der Einreichungsfrist</t>
  </si>
  <si>
    <t>Beschreibung der Thematik des Vorhaben</t>
  </si>
  <si>
    <t>Darstellung der Notwendigkeit der Zuwendung für die Vorbereitung der Netzwerkaktivität</t>
  </si>
  <si>
    <t>Angabe der Förderempfehlung der Europäischen Kommission bzw. des Europäischen Technologieinstitutes</t>
  </si>
  <si>
    <t xml:space="preserve">Beschreibung der forschungspolitischen regionalen und europäischen Zielstellung des Vorhabens </t>
  </si>
  <si>
    <t>Darstellung der Interdiziplinarität der Netzwerkaktivität</t>
  </si>
  <si>
    <t>Darstellung der Arbeitsteilung</t>
  </si>
  <si>
    <t>1.6</t>
  </si>
  <si>
    <t>Darstellung des beantragten Fördervolumens</t>
  </si>
  <si>
    <t>1.7</t>
  </si>
  <si>
    <t>1.8</t>
  </si>
  <si>
    <t>Begründung der Notwendigkeit und des Mehrwertes der Kooperation mit europäischen Partnern</t>
  </si>
  <si>
    <t>Darstellung der Kompetenz und der Kapazitäten des Antragstellers zur Realisierung des Vorhabens</t>
  </si>
  <si>
    <t>Erfolgsausssichten der Netzwerkaktivität</t>
  </si>
  <si>
    <t>Kommunikation der Ergebnisse</t>
  </si>
  <si>
    <t>Darstellung der Notwendigkeit der Zuwendung für die Realisierung des Vorhabens</t>
  </si>
  <si>
    <t>Wählen Sie die zutreffende Abrechnungsart aus:</t>
  </si>
  <si>
    <t>Sonstige Sachkosten</t>
  </si>
  <si>
    <t xml:space="preserve">Gesamtsumme Sonstige Sachkosten:  </t>
  </si>
  <si>
    <t>nach Nr. 5 ANBest-P-Kosten</t>
  </si>
  <si>
    <t>nach Nr. 6 ANBest-P-Kosten</t>
  </si>
  <si>
    <t xml:space="preserve">nach Nr. 5 ANBest-P-Kosten:
LSP-Abrechnung nach Nr. 5 ANBest-P-Kosten
Ein Rechnungswesen nach LSP gemäß den Leitsätzen für die Preisermittlung auf Grund von Selbstkosten (LSP) nach Verordnung PR Nr.30/53 vom 21.11.1953 ist vorhanden.    </t>
  </si>
  <si>
    <t>nach Nr. 6 ANBest-P-Kosten:
Pauschalierte Abrechnung nach Nr. 6 ANBest-P-Kosten 
Eine kaufmännische Buchführung ist vorhanden.</t>
  </si>
  <si>
    <r>
      <rPr>
        <sz val="9"/>
        <rFont val="Arial"/>
        <family val="2"/>
      </rPr>
      <t>Wenn Antragsteller eine hochschulnahe Forschungseinrichtung bzw. An-Institut ist:</t>
    </r>
    <r>
      <rPr>
        <b/>
        <sz val="9"/>
        <rFont val="Arial"/>
        <family val="2"/>
      </rPr>
      <t xml:space="preserve"> Ich versichere, dass die antragstellende Forschungseinrichtung über einen gültigen An-Institutsstatus verfügt, und verpflichte mich, diesen mithilfe einer Kopie der geltenden Vereinbarung nachzuweisen.</t>
    </r>
  </si>
  <si>
    <t>Mir ist bekannt, dass die Sächsische Aufbaubank - Förderbank - gemäß § 8 a Förderbank-Gesetz zur Erfüllung ihrer Aufgaben befugt ist, personenbezogene Daten von Antragstellern und Kunden der Bank zu verarbeiten.
Ich erkläre, dass ich das Datenschutz-Informationsblatt DSGVO (SAB-Vordruck 64005) erhalten und den Inhalt zur Kenntnis genommen habe.</t>
  </si>
  <si>
    <t>Darstellung, ob und in welchem Umfang die Zentrale EU-Serviceeinrichtung Sachsen (ZEUSS) an der Antragstellung und der Netzwerkaktivität beteiligt ist</t>
  </si>
  <si>
    <t xml:space="preserve"> - Fremdleistungen für Patentrecherchen und Marktanalysen, welche auf eine Verwertbarkeit der wissenschaftlichen  </t>
  </si>
  <si>
    <t xml:space="preserve">   Ergebnisse abzielen, werden nicht gefördert</t>
  </si>
  <si>
    <r>
      <t xml:space="preserve">Für die </t>
    </r>
    <r>
      <rPr>
        <b/>
        <u/>
        <sz val="10"/>
        <rFont val="Arial"/>
        <family val="2"/>
      </rPr>
      <t>Vorbereitung</t>
    </r>
    <r>
      <rPr>
        <b/>
        <sz val="10"/>
        <rFont val="Arial"/>
        <family val="2"/>
      </rPr>
      <t xml:space="preserve"> von Netzwerkaktivitäten</t>
    </r>
  </si>
  <si>
    <t>Angabe der Kooperationspartner sowie des Koordinators</t>
  </si>
  <si>
    <t>Angaben zur Vorbereitung der Netzwerkaktivität</t>
  </si>
  <si>
    <t>Beschreibung der geplanten vorbereitenden Maßnahmen im Rahmen der Antragstellung</t>
  </si>
  <si>
    <t>2.2</t>
  </si>
  <si>
    <t>Umfassende Darstellung der Kosten für die Vorbereitung des Vorhabens</t>
  </si>
  <si>
    <t>2.3</t>
  </si>
  <si>
    <t>Beitrag des Projektes zur Stärkung der europäischen Vernetzung  der antragstellenden Einrichtung</t>
  </si>
  <si>
    <t xml:space="preserve">5. </t>
  </si>
  <si>
    <r>
      <t xml:space="preserve">Für die </t>
    </r>
    <r>
      <rPr>
        <b/>
        <u/>
        <sz val="10"/>
        <rFont val="Arial"/>
        <family val="2"/>
      </rPr>
      <t>Unterstützung</t>
    </r>
    <r>
      <rPr>
        <b/>
        <sz val="10"/>
        <rFont val="Arial"/>
        <family val="2"/>
      </rPr>
      <t xml:space="preserve"> von Netzwerkaktivitäten</t>
    </r>
  </si>
  <si>
    <t>Darstellung der Interdisziplinarität des Vorhabens</t>
  </si>
  <si>
    <t>Forschungsvorhaben (Richtlinie Forschungsprojektförderung (TG 70))</t>
  </si>
  <si>
    <r>
      <t>Hinweis</t>
    </r>
    <r>
      <rPr>
        <b/>
        <sz val="9"/>
        <rFont val="Arial"/>
        <family val="2"/>
      </rPr>
      <t xml:space="preserve">: </t>
    </r>
    <r>
      <rPr>
        <sz val="9"/>
        <rFont val="Arial"/>
        <family val="2"/>
      </rPr>
      <t xml:space="preserve"> Im Falle der Zusammenarbeit mehrerer Projektpartner bitte ausfüllen</t>
    </r>
  </si>
  <si>
    <r>
      <t>Hinweis</t>
    </r>
    <r>
      <rPr>
        <b/>
        <sz val="9"/>
        <rFont val="Arial"/>
        <family val="2"/>
      </rPr>
      <t xml:space="preserve">: </t>
    </r>
    <r>
      <rPr>
        <sz val="9"/>
        <rFont val="Arial"/>
        <family val="2"/>
      </rPr>
      <t>Nur ausfüllen bei Forschungsvorhaben im Rahmen der Richtlinie</t>
    </r>
    <r>
      <rPr>
        <b/>
        <sz val="9"/>
        <color indexed="10"/>
        <rFont val="Arial"/>
        <family val="2"/>
      </rPr>
      <t xml:space="preserve"> EuProNet</t>
    </r>
  </si>
  <si>
    <t>Forschungsprojektförderung (TG 70)</t>
  </si>
  <si>
    <t>EuProNet</t>
  </si>
  <si>
    <r>
      <rPr>
        <sz val="9"/>
        <rFont val="Arial"/>
        <family val="2"/>
      </rPr>
      <t>1. Vorhabenbeschreibung</t>
    </r>
    <r>
      <rPr>
        <sz val="10"/>
        <rFont val="Arial"/>
        <family val="2"/>
      </rPr>
      <t xml:space="preserve">
</t>
    </r>
    <r>
      <rPr>
        <sz val="9"/>
        <rFont val="Arial"/>
        <family val="2"/>
      </rPr>
      <t xml:space="preserve">
</t>
    </r>
    <r>
      <rPr>
        <sz val="8"/>
        <rFont val="Arial"/>
        <family val="2"/>
      </rPr>
      <t>Das Vorhaben ist nach der Gliederungsvorgabe gemäß Vordruck 63119 „Projektskizze für wissenschaftliche Forschungsprojekte“ zu beschreiben (bei Antragstellung kann die bereits bestehende Skizze beigefügt werden)</t>
    </r>
  </si>
  <si>
    <r>
      <rPr>
        <sz val="9"/>
        <rFont val="Arial"/>
        <family val="2"/>
      </rPr>
      <t xml:space="preserve">2. Anlagen zur Erläuterung der Kalkulationsansätze
 </t>
    </r>
    <r>
      <rPr>
        <sz val="8"/>
        <rFont val="Arial"/>
        <family val="2"/>
      </rPr>
      <t xml:space="preserve">
Falls der Antragsteller nicht oder teilweise zum Vorsteuerabzug berechtigt ist:
Entsprechende Bestätigungsschreiben des Finanzamtes</t>
    </r>
  </si>
  <si>
    <r>
      <rPr>
        <sz val="9"/>
        <rFont val="Arial"/>
        <family val="2"/>
      </rPr>
      <t>3. Angebote</t>
    </r>
    <r>
      <rPr>
        <sz val="10"/>
        <rFont val="Arial"/>
        <family val="2"/>
      </rPr>
      <t xml:space="preserve">
</t>
    </r>
    <r>
      <rPr>
        <sz val="8"/>
        <rFont val="Arial"/>
        <family val="2"/>
      </rPr>
      <t>Unverbindliche Angebote (bei Notwendigkeit, siehe Anlagen A "Ausgabenplanung zu Aufträgen / Fremdleistungen", C "Geräteausstattungen" und D "Sachausgaben")</t>
    </r>
  </si>
  <si>
    <t>Unverbindliche Angebote (bei Notwendigkeit, siehe Anlagen A "Ausgabenplanung zu Aufträgen / Fremdleistungen", C "Geräteausstattungen" und D "Sachausgaben")</t>
  </si>
  <si>
    <r>
      <rPr>
        <sz val="9"/>
        <rFont val="Arial"/>
        <family val="2"/>
      </rPr>
      <t xml:space="preserve">4. Schutzrechte und Schutzrechtsanmeldungen
</t>
    </r>
    <r>
      <rPr>
        <sz val="10"/>
        <rFont val="Arial"/>
        <family val="2"/>
      </rPr>
      <t xml:space="preserve">
</t>
    </r>
    <r>
      <rPr>
        <sz val="8"/>
        <rFont val="Arial"/>
        <family val="2"/>
      </rPr>
      <t>Angabe entgegenstehender Schutzrechte Dritter und eigener Schutzrechte, an denen der Antragsteller der SAB bzw. dem SMWK Benutzungs- und Nutzungsrechte für den öffentlichen Bedarf nicht oder nur unter Beschränkung oder Belastung zugunsten Dritter einräumen kann</t>
    </r>
  </si>
  <si>
    <t>5. Drittmittelerklärungen / -verträge (nur bei Finanzierungen über Drittmittel)</t>
  </si>
  <si>
    <t>6. Unterschriftenproben/Zeichnungs-befugnisse (siehe Anlage)</t>
  </si>
  <si>
    <t>7. Kopie der geltenden Vereinbarung über An-Institutsstatus (nur bei An-Instituten als Antragstellern)</t>
  </si>
  <si>
    <r>
      <rPr>
        <sz val="8"/>
        <rFont val="Arial"/>
        <family val="2"/>
      </rPr>
      <t xml:space="preserve">
</t>
    </r>
    <r>
      <rPr>
        <sz val="9"/>
        <rFont val="Arial"/>
        <family val="2"/>
      </rPr>
      <t xml:space="preserve">8. Darstellung, wie das Vorhaben die Anforderungen aus Ziffer 1.3 Nr. 15 ff. und Ziffer 2.1.1 Nm. 18 und 19 des FuEuI-Unionsrahmens (2014/C 198/01) zur beihilfefreien Förderung einer nichtwirtschaftlichen Tätigkeit (u.a. Trennbarkeit der Kosten, Finanzierung und Erlöse von sonstigen Ausgaben/Einnahmen, Ausschluss der Quersubventionierung von sonstigen wirtschaftlichen Betätigungen) erfüllt
</t>
    </r>
    <r>
      <rPr>
        <sz val="8"/>
        <rFont val="Arial"/>
        <family val="2"/>
      </rPr>
      <t>(Subsumtion des Vorhabens unter beihilferechtlichen Vorgaben)</t>
    </r>
  </si>
  <si>
    <r>
      <t xml:space="preserve">8. Im Falle der Beantragung einer Zuwendung nach Richtlinie EuProNet: Förderempfehlung bzw. Ausschreibung
</t>
    </r>
    <r>
      <rPr>
        <sz val="8"/>
        <rFont val="Arial"/>
        <family val="2"/>
      </rPr>
      <t>- bei Forschungsprojekten: Förderempfehlung durch  
  internationale Gutachter im Rahmen der ERA-Net-
  Evaluierungsverfahren
- bei Vorbereitung von Netzwerkaktivitäten: Vorlegen 
  der durch die Europäische Kommission geplanten 
  Ausschreibung im Rahmen wettbewerblicher EU-
  Initiativen
- bei Unterstützung von Netzwerkaktivitäten:
  Förderempfehlung der Europäischen Kommission 
  bzw. des Europäischen Technologieinstituts im 
  Rahmen  wettbewerblicher EU-Initiativen</t>
    </r>
  </si>
  <si>
    <t>Die Vorlage der genannten Unterlagen ist, soweit keine Einschränkung angegeben ist, Voraussetzung für die Bearbeitung Ihres Antrages.</t>
  </si>
  <si>
    <r>
      <t xml:space="preserve">Anlage 1 zum Antragsformular: </t>
    </r>
    <r>
      <rPr>
        <b/>
        <sz val="10"/>
        <rFont val="Arial"/>
        <family val="2"/>
      </rPr>
      <t xml:space="preserve">
</t>
    </r>
    <r>
      <rPr>
        <b/>
        <sz val="11"/>
        <rFont val="Arial"/>
        <family val="2"/>
      </rPr>
      <t xml:space="preserve">Vorhabensbeschreibung für Forschungsprojekte entsprechend Ziffer II Nr. 1 der Richtlinie des Sächsischen Staatsministeriums für Wissenschaft und Kunst zur Gewährung von Zuwendungen für Maßnahmen im Rahmen der wettbewerblichen EU-Förderprogramme für Forschung und Innovation </t>
    </r>
    <r>
      <rPr>
        <b/>
        <sz val="11"/>
        <color indexed="10"/>
        <rFont val="Arial"/>
        <family val="2"/>
      </rPr>
      <t xml:space="preserve">(Richtlinie EuProNet) </t>
    </r>
  </si>
  <si>
    <r>
      <t xml:space="preserve">Anlage 2 zum Antragsformular: </t>
    </r>
    <r>
      <rPr>
        <b/>
        <sz val="10"/>
        <rFont val="Arial"/>
        <family val="2"/>
      </rPr>
      <t xml:space="preserve">
</t>
    </r>
    <r>
      <rPr>
        <b/>
        <sz val="11"/>
        <rFont val="Arial"/>
        <family val="2"/>
      </rPr>
      <t xml:space="preserve">Vorhabensbeschreibung für Netzwerkaktivitäten entsprechend Ziffer II Nr. 2 der Richtlinie des Sächsischen Staatsministeriums für Wissenschaft und Kunst zur Gewährung von Zuwendungen für Maßnahmen im Rahmen der wettbewerblichen EU-Förderprogramme für Forschung und Innovation </t>
    </r>
    <r>
      <rPr>
        <b/>
        <sz val="11"/>
        <color indexed="10"/>
        <rFont val="Arial"/>
        <family val="2"/>
      </rPr>
      <t xml:space="preserve">(Richtlinie EuProNet) </t>
    </r>
  </si>
  <si>
    <r>
      <rPr>
        <sz val="9"/>
        <rFont val="Arial"/>
        <family val="2"/>
      </rPr>
      <t>1. Vorhabenbeschreibung</t>
    </r>
    <r>
      <rPr>
        <sz val="10"/>
        <rFont val="Arial"/>
        <family val="2"/>
      </rPr>
      <t xml:space="preserve">
</t>
    </r>
    <r>
      <rPr>
        <sz val="9"/>
        <rFont val="Arial"/>
        <family val="2"/>
      </rPr>
      <t xml:space="preserve">
</t>
    </r>
    <r>
      <rPr>
        <sz val="8"/>
        <rFont val="Arial"/>
        <family val="2"/>
      </rPr>
      <t>Das Vorhaben ist nach der Gliederungsvorgabe gemäß Anlage 1 (für Forschungsprojekte) bzw. Anlage 2 (für Netzwerkaktivitäten) zu beschreiben.</t>
    </r>
  </si>
  <si>
    <t>! VERTRAULICH !  </t>
  </si>
  <si>
    <t>Betrag (in EUR)</t>
  </si>
  <si>
    <t>(EUR)</t>
  </si>
  <si>
    <t>EUR</t>
  </si>
  <si>
    <t xml:space="preserve"> - Für nicht marktgängige FuE-Fremdleistungen im Umfang von jeweils mehr als 50.000 EUR sind formgebundene </t>
  </si>
  <si>
    <t>Einzelkosten (EUR)</t>
  </si>
  <si>
    <t>Gemeinkosten (EUR)</t>
  </si>
  <si>
    <t>Kostensumme (EUR)</t>
  </si>
  <si>
    <t xml:space="preserve"> Der Antragsteller ist zum Vorsteuerabzug berechtigt. Die Umsatzsteuer ist in der Ausgabenplanung nicht veranschlagt.</t>
  </si>
  <si>
    <t xml:space="preserve"> Der Antragsteller ist nicht zum Vorsteuerabzug berechtigt. Die Umsatzsteuer ist in der Ausgabenplanung veranschlagt.</t>
  </si>
  <si>
    <t xml:space="preserve"> Der Antragsteller ist teilweise zum Vorsteuerabzug berechtigt.</t>
  </si>
  <si>
    <t>04022 Leipzig</t>
  </si>
  <si>
    <t>Kosten des Vorhabens (in EUR)</t>
  </si>
  <si>
    <t>beantragte Förderung (in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</si>
</sst>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 \ \ "/>
    <numFmt numFmtId="165" formatCode="#,##0.00\ \ "/>
    <numFmt numFmtId="166" formatCode="#,##0\ "/>
    <numFmt numFmtId="167" formatCode="#,##0.0"/>
    <numFmt numFmtId="168" formatCode="dd/\ mmm\ yyyy"/>
  </numFmts>
  <fonts count="37">
    <font>
      <sz val="10"/>
      <name val="Arial"/>
    </font>
    <font>
      <sz val="10"/>
      <name val="Arial"/>
      <family val="2"/>
    </font>
    <font>
      <sz val="10"/>
      <name val="Helv"/>
    </font>
    <font>
      <sz val="8"/>
      <name val="Arial"/>
      <family val="2"/>
    </font>
    <font>
      <b/>
      <sz val="9"/>
      <color indexed="10"/>
      <name val="Arial"/>
      <family val="2"/>
    </font>
    <font>
      <sz val="8"/>
      <name val="Arial"/>
      <family val="2"/>
    </font>
    <font>
      <sz val="10"/>
      <name val="Arial"/>
      <family val="2"/>
    </font>
    <font>
      <sz val="9"/>
      <name val="Arial"/>
      <family val="2"/>
    </font>
    <font>
      <b/>
      <sz val="9"/>
      <name val="Arial"/>
      <family val="2"/>
    </font>
    <font>
      <b/>
      <sz val="10"/>
      <name val="Arial"/>
      <family val="2"/>
    </font>
    <font>
      <b/>
      <i/>
      <sz val="9"/>
      <name val="Arial"/>
      <family val="2"/>
    </font>
    <font>
      <b/>
      <sz val="16"/>
      <name val="Arial"/>
      <family val="2"/>
    </font>
    <font>
      <sz val="11"/>
      <name val="Arial"/>
      <family val="2"/>
    </font>
    <font>
      <b/>
      <sz val="11"/>
      <name val="Arial"/>
      <family val="2"/>
    </font>
    <font>
      <sz val="44"/>
      <name val="Arial"/>
      <family val="2"/>
    </font>
    <font>
      <b/>
      <sz val="18"/>
      <name val="Arial"/>
      <family val="2"/>
    </font>
    <font>
      <b/>
      <i/>
      <sz val="8"/>
      <name val="Arial"/>
      <family val="2"/>
    </font>
    <font>
      <sz val="14"/>
      <name val="Arial"/>
      <family val="2"/>
    </font>
    <font>
      <b/>
      <sz val="14"/>
      <name val="Arial"/>
      <family val="2"/>
    </font>
    <font>
      <b/>
      <i/>
      <u/>
      <sz val="9"/>
      <name val="Arial"/>
      <family val="2"/>
    </font>
    <font>
      <i/>
      <sz val="9"/>
      <name val="Arial"/>
      <family val="2"/>
    </font>
    <font>
      <i/>
      <sz val="10"/>
      <name val="Arial"/>
      <family val="2"/>
    </font>
    <font>
      <b/>
      <sz val="10"/>
      <color indexed="12"/>
      <name val="Arial"/>
      <family val="2"/>
    </font>
    <font>
      <sz val="9"/>
      <color indexed="8"/>
      <name val="Arial"/>
      <family val="2"/>
    </font>
    <font>
      <b/>
      <u/>
      <sz val="9"/>
      <name val="Arial"/>
      <family val="2"/>
    </font>
    <font>
      <sz val="9"/>
      <color indexed="50"/>
      <name val="Arial"/>
      <family val="2"/>
    </font>
    <font>
      <sz val="10"/>
      <color indexed="50"/>
      <name val="Arial"/>
      <family val="2"/>
    </font>
    <font>
      <b/>
      <sz val="9"/>
      <color indexed="50"/>
      <name val="Arial"/>
      <family val="2"/>
    </font>
    <font>
      <b/>
      <u/>
      <sz val="10"/>
      <name val="Arial"/>
      <family val="2"/>
    </font>
    <font>
      <sz val="7"/>
      <name val="Arial"/>
      <family val="2"/>
    </font>
    <font>
      <b/>
      <sz val="10"/>
      <color indexed="8"/>
      <name val="Arial"/>
      <family val="2"/>
    </font>
    <font>
      <b/>
      <sz val="9"/>
      <color indexed="8"/>
      <name val="Arial"/>
      <family val="2"/>
    </font>
    <font>
      <b/>
      <sz val="11"/>
      <color indexed="10"/>
      <name val="Arial"/>
      <family val="2"/>
    </font>
    <font>
      <sz val="10"/>
      <color theme="0"/>
      <name val="Arial"/>
      <family val="2"/>
    </font>
    <font>
      <sz val="6"/>
      <color rgb="FF000000"/>
      <name val="Arial"/>
      <family val="2"/>
    </font>
    <font>
      <b/>
      <sz val="10"/>
      <color rgb="FFFF0000"/>
      <name val="Arial"/>
      <family val="2"/>
    </font>
    <font>
      <b/>
      <sz val="8"/>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34"/>
        <bgColor indexed="64"/>
      </patternFill>
    </fill>
    <fill>
      <patternFill patternType="solid">
        <fgColor rgb="FFC0C0C0"/>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bottom/>
      <diagonal/>
    </border>
    <border>
      <left style="hair">
        <color indexed="64"/>
      </left>
      <right style="hair">
        <color indexed="64"/>
      </right>
      <top/>
      <bottom style="hair">
        <color indexed="64"/>
      </bottom>
      <diagonal/>
    </border>
  </borders>
  <cellStyleXfs count="13">
    <xf numFmtId="0" fontId="0" fillId="0" borderId="0"/>
    <xf numFmtId="9" fontId="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cellStyleXfs>
  <cellXfs count="646">
    <xf numFmtId="0" fontId="0" fillId="0" borderId="0" xfId="0"/>
    <xf numFmtId="0" fontId="6" fillId="0" borderId="0" xfId="4" applyFont="1" applyFill="1" applyAlignment="1" applyProtection="1">
      <alignment vertical="center"/>
      <protection hidden="1"/>
    </xf>
    <xf numFmtId="0" fontId="6" fillId="0" borderId="0" xfId="5" applyFont="1" applyProtection="1">
      <protection hidden="1"/>
    </xf>
    <xf numFmtId="0" fontId="6" fillId="0" borderId="0" xfId="3" applyFont="1" applyProtection="1">
      <protection hidden="1"/>
    </xf>
    <xf numFmtId="49" fontId="11" fillId="0" borderId="0" xfId="3" applyNumberFormat="1" applyFont="1" applyAlignment="1" applyProtection="1">
      <alignment vertical="center"/>
      <protection hidden="1"/>
    </xf>
    <xf numFmtId="49" fontId="7" fillId="0" borderId="0" xfId="3" applyNumberFormat="1" applyFont="1" applyAlignment="1" applyProtection="1">
      <alignment vertical="center"/>
      <protection hidden="1"/>
    </xf>
    <xf numFmtId="0" fontId="6" fillId="0" borderId="0" xfId="3" applyFont="1" applyBorder="1" applyProtection="1">
      <protection hidden="1"/>
    </xf>
    <xf numFmtId="49" fontId="3" fillId="0" borderId="0" xfId="3" applyNumberFormat="1" applyFont="1" applyAlignment="1" applyProtection="1">
      <alignment vertical="center"/>
      <protection hidden="1"/>
    </xf>
    <xf numFmtId="49" fontId="12" fillId="0" borderId="0" xfId="3" applyNumberFormat="1" applyFont="1" applyAlignment="1" applyProtection="1">
      <alignment horizontal="center" vertical="center"/>
      <protection hidden="1"/>
    </xf>
    <xf numFmtId="49" fontId="8" fillId="0" borderId="0" xfId="7" applyNumberFormat="1" applyFont="1" applyAlignment="1" applyProtection="1">
      <alignment vertical="center"/>
      <protection hidden="1"/>
    </xf>
    <xf numFmtId="49" fontId="6" fillId="0" borderId="0" xfId="3" applyNumberFormat="1" applyFont="1" applyAlignment="1" applyProtection="1">
      <alignment vertical="center"/>
      <protection hidden="1"/>
    </xf>
    <xf numFmtId="49" fontId="13" fillId="0" borderId="0" xfId="3" applyNumberFormat="1" applyFont="1" applyAlignment="1" applyProtection="1">
      <alignment vertical="center"/>
      <protection hidden="1"/>
    </xf>
    <xf numFmtId="49" fontId="12" fillId="0" borderId="0" xfId="3" applyNumberFormat="1" applyFont="1" applyAlignment="1" applyProtection="1">
      <alignment vertical="center"/>
      <protection hidden="1"/>
    </xf>
    <xf numFmtId="49" fontId="6" fillId="0" borderId="0" xfId="3" applyNumberFormat="1" applyFont="1" applyBorder="1" applyAlignment="1" applyProtection="1">
      <alignment horizontal="center" vertical="center"/>
      <protection hidden="1"/>
    </xf>
    <xf numFmtId="49" fontId="7" fillId="0" borderId="0" xfId="3" applyNumberFormat="1" applyFont="1" applyBorder="1" applyAlignment="1" applyProtection="1">
      <alignment horizontal="center" vertical="center"/>
      <protection hidden="1"/>
    </xf>
    <xf numFmtId="49" fontId="7" fillId="0" borderId="0" xfId="7" applyNumberFormat="1" applyFont="1" applyAlignment="1" applyProtection="1">
      <alignment vertical="center"/>
      <protection hidden="1"/>
    </xf>
    <xf numFmtId="0" fontId="7" fillId="0" borderId="0" xfId="3" applyFont="1" applyProtection="1">
      <protection hidden="1"/>
    </xf>
    <xf numFmtId="49" fontId="7" fillId="0" borderId="0" xfId="3" applyNumberFormat="1" applyFont="1" applyAlignment="1" applyProtection="1">
      <alignment horizontal="center" vertical="center"/>
      <protection hidden="1"/>
    </xf>
    <xf numFmtId="49" fontId="12" fillId="0" borderId="0" xfId="7" applyNumberFormat="1" applyFont="1" applyAlignment="1" applyProtection="1">
      <alignment vertical="center"/>
      <protection hidden="1"/>
    </xf>
    <xf numFmtId="49" fontId="12" fillId="0" borderId="0" xfId="3" applyNumberFormat="1" applyFont="1" applyBorder="1" applyAlignment="1" applyProtection="1">
      <alignment vertical="center"/>
      <protection hidden="1"/>
    </xf>
    <xf numFmtId="49" fontId="6" fillId="0" borderId="0" xfId="3" applyNumberFormat="1" applyFont="1" applyFill="1" applyBorder="1" applyAlignment="1" applyProtection="1">
      <alignment horizontal="center" vertical="center"/>
      <protection hidden="1"/>
    </xf>
    <xf numFmtId="49" fontId="12" fillId="0" borderId="0" xfId="3" applyNumberFormat="1" applyFont="1" applyFill="1" applyBorder="1" applyAlignment="1" applyProtection="1">
      <alignment vertical="center"/>
      <protection hidden="1"/>
    </xf>
    <xf numFmtId="49" fontId="8" fillId="0" borderId="0" xfId="7" applyNumberFormat="1" applyFont="1" applyBorder="1" applyAlignment="1" applyProtection="1">
      <alignment vertical="center"/>
      <protection hidden="1"/>
    </xf>
    <xf numFmtId="49" fontId="9" fillId="0" borderId="0" xfId="3" applyNumberFormat="1" applyFont="1" applyAlignment="1" applyProtection="1">
      <alignment vertical="center"/>
      <protection hidden="1"/>
    </xf>
    <xf numFmtId="0" fontId="9" fillId="0" borderId="0" xfId="3" applyFont="1" applyProtection="1">
      <protection hidden="1"/>
    </xf>
    <xf numFmtId="0" fontId="6" fillId="0" borderId="0" xfId="0" applyFont="1" applyProtection="1">
      <protection hidden="1"/>
    </xf>
    <xf numFmtId="0" fontId="6" fillId="0" borderId="0" xfId="4" applyFont="1" applyProtection="1">
      <protection hidden="1"/>
    </xf>
    <xf numFmtId="0" fontId="6" fillId="0" borderId="0" xfId="4" applyNumberFormat="1" applyFont="1" applyBorder="1" applyProtection="1">
      <protection hidden="1"/>
    </xf>
    <xf numFmtId="4" fontId="6" fillId="0" borderId="0" xfId="4" applyNumberFormat="1" applyFont="1" applyBorder="1" applyProtection="1">
      <protection hidden="1"/>
    </xf>
    <xf numFmtId="4" fontId="14" fillId="0" borderId="0" xfId="4" applyNumberFormat="1" applyFont="1" applyBorder="1" applyAlignment="1" applyProtection="1">
      <alignment horizontal="right" vertical="top"/>
      <protection hidden="1"/>
    </xf>
    <xf numFmtId="0" fontId="6" fillId="0" borderId="0" xfId="4" applyFont="1" applyBorder="1" applyProtection="1">
      <protection hidden="1"/>
    </xf>
    <xf numFmtId="0" fontId="8" fillId="0" borderId="0" xfId="4" applyNumberFormat="1" applyFont="1" applyAlignment="1" applyProtection="1">
      <protection hidden="1"/>
    </xf>
    <xf numFmtId="0" fontId="6" fillId="0" borderId="0" xfId="4" applyNumberFormat="1" applyFont="1" applyBorder="1" applyAlignment="1" applyProtection="1">
      <alignment horizontal="centerContinuous"/>
      <protection hidden="1"/>
    </xf>
    <xf numFmtId="4" fontId="6" fillId="0" borderId="0" xfId="4" applyNumberFormat="1" applyFont="1" applyBorder="1" applyAlignment="1" applyProtection="1">
      <alignment horizontal="centerContinuous"/>
      <protection hidden="1"/>
    </xf>
    <xf numFmtId="0" fontId="8" fillId="0" borderId="0" xfId="4" applyNumberFormat="1" applyFont="1" applyAlignment="1" applyProtection="1">
      <alignment horizontal="centerContinuous"/>
      <protection hidden="1"/>
    </xf>
    <xf numFmtId="0" fontId="3" fillId="0" borderId="0" xfId="4" applyNumberFormat="1" applyFont="1" applyBorder="1" applyProtection="1">
      <protection hidden="1"/>
    </xf>
    <xf numFmtId="0" fontId="7" fillId="0" borderId="0" xfId="4" applyNumberFormat="1" applyFont="1" applyBorder="1" applyAlignment="1" applyProtection="1">
      <alignment horizontal="left"/>
      <protection hidden="1"/>
    </xf>
    <xf numFmtId="49" fontId="3" fillId="0" borderId="0" xfId="4" applyNumberFormat="1" applyFont="1" applyAlignment="1" applyProtection="1">
      <alignment vertical="top"/>
      <protection hidden="1"/>
    </xf>
    <xf numFmtId="0" fontId="6" fillId="0" borderId="0" xfId="4" applyFont="1" applyAlignment="1" applyProtection="1">
      <protection hidden="1"/>
    </xf>
    <xf numFmtId="0" fontId="15" fillId="0" borderId="0" xfId="4" applyNumberFormat="1" applyFont="1" applyProtection="1">
      <protection hidden="1"/>
    </xf>
    <xf numFmtId="0" fontId="6" fillId="0" borderId="0" xfId="4" applyNumberFormat="1" applyFont="1" applyProtection="1">
      <protection hidden="1"/>
    </xf>
    <xf numFmtId="4" fontId="6" fillId="0" borderId="0" xfId="4" applyNumberFormat="1" applyFont="1" applyProtection="1">
      <protection hidden="1"/>
    </xf>
    <xf numFmtId="0" fontId="7" fillId="0" borderId="0" xfId="4" applyFont="1" applyProtection="1">
      <protection hidden="1"/>
    </xf>
    <xf numFmtId="0" fontId="11" fillId="0" borderId="0" xfId="4" applyNumberFormat="1" applyFont="1" applyProtection="1">
      <protection hidden="1"/>
    </xf>
    <xf numFmtId="0" fontId="13" fillId="0" borderId="0" xfId="4" applyFont="1" applyProtection="1">
      <protection hidden="1"/>
    </xf>
    <xf numFmtId="0" fontId="13" fillId="0" borderId="0" xfId="4" quotePrefix="1" applyFont="1" applyAlignment="1" applyProtection="1">
      <alignment horizontal="left"/>
      <protection hidden="1"/>
    </xf>
    <xf numFmtId="0" fontId="7" fillId="0" borderId="0" xfId="4" applyFont="1" applyFill="1" applyProtection="1">
      <protection hidden="1"/>
    </xf>
    <xf numFmtId="0" fontId="6" fillId="0" borderId="0" xfId="4" applyFont="1" applyFill="1" applyProtection="1">
      <protection hidden="1"/>
    </xf>
    <xf numFmtId="0" fontId="6" fillId="0" borderId="0" xfId="0" applyFont="1" applyFill="1" applyProtection="1">
      <protection hidden="1"/>
    </xf>
    <xf numFmtId="0" fontId="7" fillId="0" borderId="0" xfId="4" applyFont="1" applyFill="1" applyBorder="1" applyAlignment="1" applyProtection="1">
      <alignment horizontal="centerContinuous" vertical="center"/>
      <protection hidden="1"/>
    </xf>
    <xf numFmtId="0" fontId="7" fillId="0" borderId="0" xfId="4" applyFont="1" applyFill="1" applyAlignment="1" applyProtection="1">
      <alignment vertical="center"/>
      <protection hidden="1"/>
    </xf>
    <xf numFmtId="0" fontId="7" fillId="0" borderId="0" xfId="4" applyFont="1" applyProtection="1"/>
    <xf numFmtId="0" fontId="7" fillId="0" borderId="0" xfId="4" applyFont="1" applyFill="1" applyBorder="1" applyProtection="1">
      <protection hidden="1"/>
    </xf>
    <xf numFmtId="0" fontId="7" fillId="0" borderId="0" xfId="4" applyFont="1" applyBorder="1" applyProtection="1"/>
    <xf numFmtId="0" fontId="7" fillId="0" borderId="0" xfId="4" applyFont="1" applyBorder="1" applyProtection="1">
      <protection hidden="1"/>
    </xf>
    <xf numFmtId="0" fontId="7" fillId="0" borderId="0" xfId="5" applyFont="1" applyProtection="1">
      <protection hidden="1"/>
    </xf>
    <xf numFmtId="0" fontId="7" fillId="0" borderId="0" xfId="5" applyFont="1" applyBorder="1" applyProtection="1"/>
    <xf numFmtId="0" fontId="7" fillId="0" borderId="0" xfId="5" applyFont="1" applyProtection="1"/>
    <xf numFmtId="0" fontId="7" fillId="0" borderId="0" xfId="5" applyNumberFormat="1" applyFont="1" applyBorder="1" applyProtection="1"/>
    <xf numFmtId="0" fontId="3" fillId="0" borderId="3" xfId="5" applyNumberFormat="1" applyFont="1" applyBorder="1" applyProtection="1"/>
    <xf numFmtId="0" fontId="7" fillId="0" borderId="0" xfId="5" applyFont="1" applyAlignment="1" applyProtection="1">
      <alignment horizontal="center"/>
    </xf>
    <xf numFmtId="0" fontId="7" fillId="2" borderId="0" xfId="5" applyFont="1" applyFill="1" applyBorder="1" applyProtection="1"/>
    <xf numFmtId="0" fontId="6" fillId="0" borderId="0" xfId="0" applyFont="1" applyBorder="1" applyProtection="1">
      <protection hidden="1"/>
    </xf>
    <xf numFmtId="0" fontId="6" fillId="0" borderId="0" xfId="0" applyFont="1" applyAlignment="1" applyProtection="1">
      <alignment vertical="center"/>
      <protection hidden="1"/>
    </xf>
    <xf numFmtId="0" fontId="6" fillId="0" borderId="3" xfId="0" applyFont="1" applyBorder="1" applyProtection="1">
      <protection hidden="1"/>
    </xf>
    <xf numFmtId="0" fontId="7" fillId="0" borderId="0" xfId="0" applyFont="1" applyProtection="1">
      <protection hidden="1"/>
    </xf>
    <xf numFmtId="0" fontId="11" fillId="0" borderId="0" xfId="6" applyNumberFormat="1" applyFont="1" applyProtection="1">
      <protection hidden="1"/>
    </xf>
    <xf numFmtId="0" fontId="6" fillId="0" borderId="0" xfId="6" applyFont="1" applyProtection="1">
      <protection hidden="1"/>
    </xf>
    <xf numFmtId="0" fontId="16" fillId="0" borderId="0" xfId="6" applyNumberFormat="1" applyFont="1" applyAlignment="1" applyProtection="1">
      <alignment horizontal="left"/>
      <protection hidden="1"/>
    </xf>
    <xf numFmtId="0" fontId="6" fillId="0" borderId="0" xfId="0" applyFont="1" applyFill="1" applyBorder="1" applyProtection="1">
      <protection hidden="1"/>
    </xf>
    <xf numFmtId="0" fontId="7" fillId="0" borderId="0" xfId="6" applyNumberFormat="1" applyFont="1" applyProtection="1">
      <protection hidden="1"/>
    </xf>
    <xf numFmtId="0" fontId="7" fillId="0" borderId="0" xfId="6" applyNumberFormat="1" applyFont="1" applyAlignment="1" applyProtection="1">
      <alignment horizontal="left"/>
      <protection hidden="1"/>
    </xf>
    <xf numFmtId="0" fontId="6" fillId="0" borderId="0" xfId="6" applyNumberFormat="1" applyFont="1" applyBorder="1" applyProtection="1">
      <protection hidden="1"/>
    </xf>
    <xf numFmtId="0" fontId="3" fillId="0" borderId="0" xfId="6" applyNumberFormat="1" applyFont="1" applyAlignment="1" applyProtection="1">
      <alignment horizontal="centerContinuous"/>
      <protection hidden="1"/>
    </xf>
    <xf numFmtId="0" fontId="6" fillId="0" borderId="0" xfId="6" applyNumberFormat="1" applyFont="1" applyProtection="1">
      <protection hidden="1"/>
    </xf>
    <xf numFmtId="4" fontId="6" fillId="0" borderId="0" xfId="0" applyNumberFormat="1" applyFont="1" applyAlignment="1" applyProtection="1">
      <protection hidden="1"/>
    </xf>
    <xf numFmtId="0" fontId="8" fillId="0" borderId="0" xfId="6" applyNumberFormat="1" applyFont="1" applyAlignment="1" applyProtection="1">
      <alignment horizontal="center"/>
      <protection hidden="1"/>
    </xf>
    <xf numFmtId="3" fontId="12" fillId="0" borderId="0" xfId="6" applyNumberFormat="1" applyFont="1" applyBorder="1" applyAlignment="1" applyProtection="1">
      <alignment vertical="center"/>
      <protection hidden="1"/>
    </xf>
    <xf numFmtId="0" fontId="7" fillId="0" borderId="0" xfId="6" applyNumberFormat="1" applyFont="1" applyAlignment="1" applyProtection="1">
      <alignment vertical="center"/>
      <protection hidden="1"/>
    </xf>
    <xf numFmtId="0" fontId="6" fillId="0" borderId="0" xfId="11" applyFont="1" applyBorder="1" applyAlignment="1" applyProtection="1">
      <protection hidden="1"/>
    </xf>
    <xf numFmtId="0" fontId="6" fillId="0" borderId="0" xfId="11" applyFont="1" applyProtection="1">
      <protection hidden="1"/>
    </xf>
    <xf numFmtId="0" fontId="6" fillId="0" borderId="0" xfId="11" applyFont="1" applyBorder="1" applyProtection="1">
      <protection hidden="1"/>
    </xf>
    <xf numFmtId="0" fontId="7" fillId="0" borderId="4" xfId="11" applyFont="1" applyBorder="1" applyAlignment="1" applyProtection="1">
      <alignment horizontal="center" vertical="center"/>
      <protection hidden="1"/>
    </xf>
    <xf numFmtId="0" fontId="9" fillId="0" borderId="0" xfId="11" applyFont="1" applyProtection="1">
      <protection hidden="1"/>
    </xf>
    <xf numFmtId="1" fontId="6" fillId="2" borderId="5" xfId="11" applyNumberFormat="1" applyFont="1" applyFill="1" applyBorder="1" applyAlignment="1" applyProtection="1">
      <alignment horizontal="right" vertical="center"/>
      <protection locked="0"/>
    </xf>
    <xf numFmtId="1" fontId="6" fillId="2" borderId="6" xfId="11" applyNumberFormat="1" applyFont="1" applyFill="1" applyBorder="1" applyAlignment="1" applyProtection="1">
      <alignment horizontal="right" vertical="center"/>
      <protection locked="0"/>
    </xf>
    <xf numFmtId="164" fontId="6" fillId="0" borderId="0" xfId="11" applyNumberFormat="1" applyFont="1" applyBorder="1" applyProtection="1">
      <protection hidden="1"/>
    </xf>
    <xf numFmtId="165" fontId="8" fillId="0" borderId="0" xfId="11" applyNumberFormat="1" applyFont="1" applyBorder="1" applyAlignment="1" applyProtection="1">
      <alignment vertical="center"/>
      <protection hidden="1"/>
    </xf>
    <xf numFmtId="0" fontId="8" fillId="0" borderId="0" xfId="11" applyFont="1" applyBorder="1" applyProtection="1">
      <protection hidden="1"/>
    </xf>
    <xf numFmtId="0" fontId="10" fillId="0" borderId="0" xfId="11" applyFont="1" applyBorder="1" applyAlignment="1" applyProtection="1">
      <alignment horizontal="left" vertical="center"/>
      <protection hidden="1"/>
    </xf>
    <xf numFmtId="0" fontId="20" fillId="0" borderId="0" xfId="11" applyFont="1" applyBorder="1" applyProtection="1">
      <protection hidden="1"/>
    </xf>
    <xf numFmtId="164" fontId="10" fillId="0" borderId="0" xfId="11" applyNumberFormat="1" applyFont="1" applyBorder="1" applyAlignment="1" applyProtection="1">
      <alignment horizontal="right" vertical="center"/>
      <protection hidden="1"/>
    </xf>
    <xf numFmtId="164" fontId="21" fillId="0" borderId="0" xfId="11" applyNumberFormat="1" applyFont="1" applyBorder="1" applyProtection="1">
      <protection hidden="1"/>
    </xf>
    <xf numFmtId="0" fontId="21" fillId="0" borderId="0" xfId="11" applyFont="1" applyBorder="1" applyProtection="1">
      <protection hidden="1"/>
    </xf>
    <xf numFmtId="0" fontId="7" fillId="0" borderId="0" xfId="11" applyNumberFormat="1" applyFont="1" applyProtection="1">
      <protection hidden="1"/>
    </xf>
    <xf numFmtId="0" fontId="3" fillId="0" borderId="0" xfId="11" applyNumberFormat="1" applyFont="1" applyProtection="1">
      <protection hidden="1"/>
    </xf>
    <xf numFmtId="0" fontId="6" fillId="0" borderId="0" xfId="11" applyNumberFormat="1" applyFont="1" applyProtection="1">
      <protection hidden="1"/>
    </xf>
    <xf numFmtId="4" fontId="6" fillId="0" borderId="0" xfId="11" applyNumberFormat="1" applyFont="1" applyProtection="1">
      <protection hidden="1"/>
    </xf>
    <xf numFmtId="0" fontId="17" fillId="0" borderId="0" xfId="9" applyFont="1" applyBorder="1" applyAlignment="1" applyProtection="1">
      <alignment horizontal="centerContinuous"/>
      <protection hidden="1"/>
    </xf>
    <xf numFmtId="0" fontId="6" fillId="0" borderId="0" xfId="9" applyFont="1" applyBorder="1" applyAlignment="1" applyProtection="1">
      <alignment horizontal="centerContinuous"/>
      <protection hidden="1"/>
    </xf>
    <xf numFmtId="0" fontId="6" fillId="0" borderId="0" xfId="9" applyFont="1" applyBorder="1" applyAlignment="1" applyProtection="1">
      <protection hidden="1"/>
    </xf>
    <xf numFmtId="0" fontId="6" fillId="0" borderId="0" xfId="9" applyFont="1" applyProtection="1">
      <protection hidden="1"/>
    </xf>
    <xf numFmtId="0" fontId="6" fillId="0" borderId="0" xfId="9" applyFont="1" applyBorder="1" applyProtection="1">
      <protection hidden="1"/>
    </xf>
    <xf numFmtId="0" fontId="7" fillId="0" borderId="4" xfId="9" applyFont="1" applyFill="1" applyBorder="1" applyAlignment="1" applyProtection="1">
      <alignment horizontal="center" vertical="center"/>
      <protection hidden="1"/>
    </xf>
    <xf numFmtId="0" fontId="8" fillId="0" borderId="0" xfId="9" applyFont="1" applyProtection="1">
      <protection hidden="1"/>
    </xf>
    <xf numFmtId="0" fontId="9" fillId="0" borderId="0" xfId="9" applyFont="1" applyProtection="1">
      <protection hidden="1"/>
    </xf>
    <xf numFmtId="0" fontId="8" fillId="0" borderId="0" xfId="9" applyFont="1" applyBorder="1" applyProtection="1">
      <protection hidden="1"/>
    </xf>
    <xf numFmtId="1" fontId="6" fillId="2" borderId="5" xfId="9" applyNumberFormat="1" applyFont="1" applyFill="1" applyBorder="1" applyAlignment="1" applyProtection="1">
      <alignment horizontal="right" vertical="center"/>
      <protection locked="0"/>
    </xf>
    <xf numFmtId="165" fontId="6" fillId="2" borderId="5" xfId="9" applyNumberFormat="1" applyFont="1" applyFill="1" applyBorder="1" applyAlignment="1" applyProtection="1">
      <alignment horizontal="left" vertical="center"/>
      <protection locked="0"/>
    </xf>
    <xf numFmtId="1" fontId="7" fillId="0" borderId="0" xfId="9" applyNumberFormat="1" applyFont="1" applyFill="1" applyBorder="1" applyAlignment="1" applyProtection="1">
      <alignment horizontal="right" vertical="center"/>
      <protection hidden="1"/>
    </xf>
    <xf numFmtId="165" fontId="7" fillId="0" borderId="0" xfId="9" applyNumberFormat="1" applyFont="1" applyBorder="1" applyAlignment="1" applyProtection="1">
      <alignment vertical="center"/>
      <protection hidden="1"/>
    </xf>
    <xf numFmtId="0" fontId="9" fillId="0" borderId="0" xfId="6" applyNumberFormat="1" applyFont="1" applyBorder="1" applyAlignment="1" applyProtection="1">
      <alignment horizontal="right" vertical="center"/>
      <protection hidden="1"/>
    </xf>
    <xf numFmtId="166" fontId="7" fillId="0" borderId="0" xfId="9" applyNumberFormat="1" applyFont="1" applyBorder="1" applyAlignment="1" applyProtection="1">
      <alignment vertical="center"/>
      <protection hidden="1"/>
    </xf>
    <xf numFmtId="0" fontId="6" fillId="0" borderId="0" xfId="9" applyNumberFormat="1" applyFont="1" applyBorder="1" applyProtection="1">
      <protection hidden="1"/>
    </xf>
    <xf numFmtId="4" fontId="6" fillId="0" borderId="0" xfId="9" applyNumberFormat="1" applyFont="1" applyBorder="1" applyProtection="1">
      <protection hidden="1"/>
    </xf>
    <xf numFmtId="0" fontId="3" fillId="0" borderId="0" xfId="9" applyNumberFormat="1" applyFont="1" applyProtection="1">
      <protection hidden="1"/>
    </xf>
    <xf numFmtId="0" fontId="6" fillId="0" borderId="0" xfId="9" applyNumberFormat="1" applyFont="1" applyProtection="1">
      <protection hidden="1"/>
    </xf>
    <xf numFmtId="4" fontId="6" fillId="0" borderId="0" xfId="9" applyNumberFormat="1" applyFont="1" applyProtection="1">
      <protection hidden="1"/>
    </xf>
    <xf numFmtId="0" fontId="6" fillId="0" borderId="0" xfId="12" applyFont="1" applyProtection="1">
      <protection hidden="1"/>
    </xf>
    <xf numFmtId="0" fontId="6" fillId="0" borderId="0" xfId="12" applyFont="1" applyBorder="1" applyProtection="1">
      <protection hidden="1"/>
    </xf>
    <xf numFmtId="0" fontId="8" fillId="0" borderId="0" xfId="12" applyFont="1" applyProtection="1">
      <protection hidden="1"/>
    </xf>
    <xf numFmtId="0" fontId="9" fillId="0" borderId="3" xfId="6" applyNumberFormat="1" applyFont="1" applyFill="1" applyBorder="1" applyAlignment="1" applyProtection="1">
      <alignment horizontal="center" vertical="top"/>
      <protection hidden="1"/>
    </xf>
    <xf numFmtId="0" fontId="6" fillId="2" borderId="5" xfId="12" applyFont="1" applyFill="1" applyBorder="1" applyAlignment="1" applyProtection="1">
      <alignment horizontal="left" vertical="center"/>
      <protection locked="0"/>
    </xf>
    <xf numFmtId="0" fontId="19" fillId="0" borderId="0" xfId="6" applyNumberFormat="1" applyFont="1" applyFill="1" applyBorder="1" applyAlignment="1" applyProtection="1">
      <alignment horizontal="left"/>
      <protection hidden="1"/>
    </xf>
    <xf numFmtId="0" fontId="10" fillId="0" borderId="0" xfId="6" applyNumberFormat="1" applyFont="1" applyFill="1" applyBorder="1" applyAlignment="1" applyProtection="1">
      <alignment horizontal="left"/>
      <protection hidden="1"/>
    </xf>
    <xf numFmtId="0" fontId="9" fillId="0" borderId="0" xfId="12" applyFont="1" applyBorder="1" applyAlignment="1" applyProtection="1">
      <alignment vertical="center"/>
      <protection hidden="1"/>
    </xf>
    <xf numFmtId="0" fontId="3" fillId="0" borderId="0" xfId="8" applyNumberFormat="1" applyFont="1" applyBorder="1" applyAlignment="1" applyProtection="1">
      <alignment horizontal="centerContinuous"/>
      <protection hidden="1"/>
    </xf>
    <xf numFmtId="0" fontId="11" fillId="0" borderId="0" xfId="8" applyNumberFormat="1" applyFont="1" applyAlignment="1" applyProtection="1">
      <protection hidden="1"/>
    </xf>
    <xf numFmtId="0" fontId="6" fillId="0" borderId="0" xfId="8" applyNumberFormat="1" applyFont="1" applyBorder="1" applyAlignment="1" applyProtection="1">
      <alignment vertical="center"/>
      <protection hidden="1"/>
    </xf>
    <xf numFmtId="0" fontId="7" fillId="0" borderId="0" xfId="8" applyFont="1" applyBorder="1" applyAlignment="1" applyProtection="1">
      <alignment vertical="top"/>
      <protection hidden="1"/>
    </xf>
    <xf numFmtId="49" fontId="6" fillId="0" borderId="0" xfId="8" applyNumberFormat="1" applyFont="1" applyFill="1" applyBorder="1" applyAlignment="1" applyProtection="1">
      <alignment horizontal="right" vertical="top"/>
      <protection hidden="1"/>
    </xf>
    <xf numFmtId="0" fontId="6" fillId="0" borderId="0" xfId="8" applyFont="1" applyFill="1" applyBorder="1" applyProtection="1">
      <protection hidden="1"/>
    </xf>
    <xf numFmtId="0" fontId="9" fillId="0" borderId="0" xfId="8" applyNumberFormat="1" applyFont="1" applyBorder="1" applyProtection="1">
      <protection hidden="1"/>
    </xf>
    <xf numFmtId="0" fontId="6" fillId="0" borderId="0" xfId="8" applyNumberFormat="1" applyFont="1" applyBorder="1" applyProtection="1">
      <protection hidden="1"/>
    </xf>
    <xf numFmtId="0" fontId="6" fillId="0" borderId="0" xfId="8" applyFont="1" applyBorder="1" applyProtection="1">
      <protection hidden="1"/>
    </xf>
    <xf numFmtId="0" fontId="8" fillId="0" borderId="0" xfId="8" applyFont="1" applyProtection="1">
      <protection hidden="1"/>
    </xf>
    <xf numFmtId="0" fontId="3" fillId="0" borderId="0" xfId="8" applyNumberFormat="1" applyFont="1" applyProtection="1">
      <protection hidden="1"/>
    </xf>
    <xf numFmtId="0" fontId="3" fillId="0" borderId="0" xfId="7" applyNumberFormat="1" applyFont="1" applyBorder="1" applyAlignment="1" applyProtection="1">
      <alignment horizontal="centerContinuous"/>
      <protection hidden="1"/>
    </xf>
    <xf numFmtId="0" fontId="11" fillId="0" borderId="0" xfId="7" applyNumberFormat="1" applyFont="1" applyAlignment="1" applyProtection="1">
      <alignment vertical="center"/>
      <protection hidden="1"/>
    </xf>
    <xf numFmtId="0" fontId="3" fillId="0" borderId="0" xfId="7" applyNumberFormat="1" applyFont="1" applyBorder="1" applyAlignment="1" applyProtection="1">
      <protection hidden="1"/>
    </xf>
    <xf numFmtId="4" fontId="3" fillId="0" borderId="0" xfId="7" applyNumberFormat="1" applyFont="1" applyBorder="1" applyAlignment="1" applyProtection="1">
      <protection hidden="1"/>
    </xf>
    <xf numFmtId="0" fontId="6" fillId="0" borderId="0" xfId="7" applyFont="1" applyProtection="1">
      <protection hidden="1"/>
    </xf>
    <xf numFmtId="49" fontId="7" fillId="0" borderId="0" xfId="7" applyNumberFormat="1" applyFont="1" applyBorder="1" applyAlignment="1" applyProtection="1">
      <alignment vertical="center"/>
      <protection hidden="1"/>
    </xf>
    <xf numFmtId="49" fontId="6" fillId="0" borderId="0" xfId="7" applyNumberFormat="1" applyFont="1" applyAlignment="1" applyProtection="1">
      <alignment vertical="center"/>
      <protection hidden="1"/>
    </xf>
    <xf numFmtId="0" fontId="6" fillId="0" borderId="0" xfId="0" applyFont="1" applyAlignment="1" applyProtection="1">
      <protection hidden="1"/>
    </xf>
    <xf numFmtId="0" fontId="6" fillId="0" borderId="6" xfId="6" applyNumberFormat="1" applyFont="1" applyFill="1" applyBorder="1" applyAlignment="1" applyProtection="1">
      <alignment horizontal="center"/>
      <protection hidden="1"/>
    </xf>
    <xf numFmtId="0" fontId="22" fillId="0" borderId="0" xfId="5" applyFont="1" applyProtection="1">
      <protection hidden="1"/>
    </xf>
    <xf numFmtId="3" fontId="6" fillId="3" borderId="1" xfId="6" applyNumberFormat="1" applyFont="1" applyFill="1" applyBorder="1" applyAlignment="1" applyProtection="1">
      <alignment horizontal="right" vertical="center"/>
      <protection hidden="1"/>
    </xf>
    <xf numFmtId="3" fontId="3" fillId="0" borderId="0" xfId="6" applyNumberFormat="1" applyFont="1" applyBorder="1" applyAlignment="1" applyProtection="1">
      <alignment vertical="center"/>
      <protection hidden="1"/>
    </xf>
    <xf numFmtId="3" fontId="6" fillId="3" borderId="1" xfId="0" applyNumberFormat="1" applyFont="1" applyFill="1" applyBorder="1" applyAlignment="1" applyProtection="1">
      <alignment horizontal="right" vertical="center"/>
      <protection hidden="1"/>
    </xf>
    <xf numFmtId="3" fontId="9" fillId="3" borderId="1" xfId="0" applyNumberFormat="1" applyFont="1" applyFill="1" applyBorder="1" applyAlignment="1" applyProtection="1">
      <alignment horizontal="right" vertical="center"/>
      <protection hidden="1"/>
    </xf>
    <xf numFmtId="3" fontId="6" fillId="2" borderId="7" xfId="0" applyNumberFormat="1" applyFont="1" applyFill="1" applyBorder="1" applyAlignment="1" applyProtection="1">
      <alignment horizontal="right" vertical="center"/>
      <protection locked="0"/>
    </xf>
    <xf numFmtId="3" fontId="6" fillId="3" borderId="5" xfId="11" applyNumberFormat="1" applyFont="1" applyFill="1" applyBorder="1" applyAlignment="1" applyProtection="1">
      <alignment horizontal="right" vertical="center"/>
      <protection hidden="1"/>
    </xf>
    <xf numFmtId="3" fontId="9" fillId="3" borderId="7" xfId="11" applyNumberFormat="1" applyFont="1" applyFill="1" applyBorder="1" applyAlignment="1" applyProtection="1">
      <alignment horizontal="right" vertical="center"/>
      <protection hidden="1"/>
    </xf>
    <xf numFmtId="3" fontId="6" fillId="2" borderId="5" xfId="9" applyNumberFormat="1" applyFont="1" applyFill="1" applyBorder="1" applyAlignment="1" applyProtection="1">
      <alignment horizontal="right" vertical="center"/>
      <protection locked="0"/>
    </xf>
    <xf numFmtId="3" fontId="9" fillId="3" borderId="7" xfId="9" applyNumberFormat="1" applyFont="1" applyFill="1" applyBorder="1" applyAlignment="1" applyProtection="1">
      <alignment horizontal="right" vertical="center"/>
      <protection hidden="1"/>
    </xf>
    <xf numFmtId="3" fontId="6" fillId="2" borderId="5" xfId="12" applyNumberFormat="1" applyFont="1" applyFill="1" applyBorder="1" applyAlignment="1" applyProtection="1">
      <alignment horizontal="right" vertical="center"/>
      <protection locked="0"/>
    </xf>
    <xf numFmtId="3" fontId="6" fillId="3" borderId="5" xfId="12" applyNumberFormat="1" applyFont="1" applyFill="1" applyBorder="1" applyAlignment="1" applyProtection="1">
      <alignment horizontal="right" vertical="center"/>
      <protection hidden="1"/>
    </xf>
    <xf numFmtId="0" fontId="6" fillId="0" borderId="0" xfId="12" applyFont="1" applyAlignment="1" applyProtection="1">
      <protection hidden="1"/>
    </xf>
    <xf numFmtId="0" fontId="6" fillId="0" borderId="0" xfId="12" applyFont="1" applyBorder="1" applyAlignment="1" applyProtection="1">
      <protection hidden="1"/>
    </xf>
    <xf numFmtId="0" fontId="9" fillId="0" borderId="0" xfId="12" applyFont="1" applyBorder="1" applyAlignment="1" applyProtection="1">
      <protection hidden="1"/>
    </xf>
    <xf numFmtId="0" fontId="9" fillId="0" borderId="0" xfId="6" applyNumberFormat="1" applyFont="1" applyFill="1" applyBorder="1" applyAlignment="1" applyProtection="1">
      <alignment horizontal="center" vertical="top"/>
      <protection hidden="1"/>
    </xf>
    <xf numFmtId="0" fontId="9" fillId="0" borderId="8" xfId="6" applyNumberFormat="1" applyFont="1" applyFill="1" applyBorder="1" applyAlignment="1" applyProtection="1">
      <alignment horizontal="center" vertical="top"/>
      <protection hidden="1"/>
    </xf>
    <xf numFmtId="0" fontId="9" fillId="0" borderId="9" xfId="12" applyFont="1" applyBorder="1" applyAlignment="1" applyProtection="1">
      <alignment horizontal="left" vertical="center"/>
      <protection hidden="1"/>
    </xf>
    <xf numFmtId="0" fontId="6" fillId="0" borderId="0" xfId="6" applyFont="1" applyAlignment="1" applyProtection="1">
      <alignment vertical="center"/>
      <protection hidden="1"/>
    </xf>
    <xf numFmtId="0" fontId="6" fillId="2" borderId="0" xfId="5" applyFont="1" applyFill="1" applyProtection="1">
      <protection hidden="1"/>
    </xf>
    <xf numFmtId="49" fontId="7" fillId="0" borderId="0" xfId="7" applyNumberFormat="1" applyFont="1" applyAlignment="1" applyProtection="1">
      <protection hidden="1"/>
    </xf>
    <xf numFmtId="0" fontId="7" fillId="0" borderId="0" xfId="11" applyFont="1" applyBorder="1" applyAlignment="1" applyProtection="1">
      <alignment horizontal="left" vertical="center"/>
      <protection hidden="1"/>
    </xf>
    <xf numFmtId="0" fontId="7" fillId="0" borderId="0" xfId="6" applyNumberFormat="1" applyFont="1" applyFill="1" applyBorder="1" applyAlignment="1" applyProtection="1">
      <alignment horizontal="left"/>
      <protection hidden="1"/>
    </xf>
    <xf numFmtId="0" fontId="23" fillId="0" borderId="0" xfId="11" applyFont="1" applyBorder="1" applyAlignment="1" applyProtection="1">
      <alignment horizontal="left" vertical="center"/>
      <protection hidden="1"/>
    </xf>
    <xf numFmtId="0" fontId="4" fillId="0" borderId="0" xfId="0" applyFont="1" applyBorder="1" applyAlignment="1" applyProtection="1">
      <alignment vertical="top" wrapText="1"/>
      <protection hidden="1"/>
    </xf>
    <xf numFmtId="0" fontId="0" fillId="0" borderId="0" xfId="0" applyBorder="1" applyAlignment="1" applyProtection="1">
      <alignment vertical="center"/>
    </xf>
    <xf numFmtId="0" fontId="8" fillId="0" borderId="0" xfId="6" applyNumberFormat="1" applyFont="1" applyAlignment="1" applyProtection="1">
      <alignment vertical="center"/>
      <protection hidden="1"/>
    </xf>
    <xf numFmtId="3" fontId="12" fillId="0" borderId="0" xfId="0" applyNumberFormat="1" applyFont="1" applyAlignment="1" applyProtection="1">
      <alignment vertical="center"/>
      <protection hidden="1"/>
    </xf>
    <xf numFmtId="3" fontId="6" fillId="0" borderId="0" xfId="0" applyNumberFormat="1" applyFont="1" applyAlignment="1" applyProtection="1">
      <alignment vertical="center"/>
      <protection hidden="1"/>
    </xf>
    <xf numFmtId="0" fontId="7" fillId="0" borderId="0" xfId="0" applyNumberFormat="1" applyFont="1" applyBorder="1" applyAlignment="1" applyProtection="1">
      <alignment vertical="center"/>
      <protection hidden="1"/>
    </xf>
    <xf numFmtId="0" fontId="7" fillId="0" borderId="0" xfId="0" applyFont="1" applyAlignment="1" applyProtection="1">
      <alignment vertical="center"/>
      <protection hidden="1"/>
    </xf>
    <xf numFmtId="0" fontId="7" fillId="0" borderId="0" xfId="0" applyFont="1" applyAlignment="1" applyProtection="1">
      <alignment vertical="top"/>
      <protection hidden="1"/>
    </xf>
    <xf numFmtId="49" fontId="7" fillId="2" borderId="0" xfId="7" applyNumberFormat="1" applyFont="1" applyFill="1" applyAlignment="1" applyProtection="1">
      <alignment vertical="center"/>
      <protection hidden="1"/>
    </xf>
    <xf numFmtId="49" fontId="6" fillId="2" borderId="0" xfId="7" applyNumberFormat="1" applyFont="1" applyFill="1" applyAlignment="1" applyProtection="1">
      <alignment vertical="center"/>
      <protection hidden="1"/>
    </xf>
    <xf numFmtId="0" fontId="13" fillId="0" borderId="0" xfId="4" applyFont="1" applyAlignment="1" applyProtection="1">
      <alignment horizontal="left"/>
      <protection hidden="1"/>
    </xf>
    <xf numFmtId="0" fontId="6" fillId="4" borderId="10" xfId="4" applyNumberFormat="1" applyFont="1" applyFill="1" applyBorder="1" applyProtection="1">
      <protection hidden="1"/>
    </xf>
    <xf numFmtId="0" fontId="6" fillId="4" borderId="11" xfId="4" applyNumberFormat="1" applyFont="1" applyFill="1" applyBorder="1" applyProtection="1">
      <protection hidden="1"/>
    </xf>
    <xf numFmtId="4" fontId="6" fillId="4" borderId="11" xfId="4" applyNumberFormat="1" applyFont="1" applyFill="1" applyBorder="1" applyProtection="1">
      <protection hidden="1"/>
    </xf>
    <xf numFmtId="4" fontId="6" fillId="4" borderId="12" xfId="4" applyNumberFormat="1" applyFont="1" applyFill="1" applyBorder="1" applyProtection="1">
      <protection hidden="1"/>
    </xf>
    <xf numFmtId="0" fontId="6" fillId="4" borderId="13" xfId="4" applyFont="1" applyFill="1" applyBorder="1" applyProtection="1">
      <protection hidden="1"/>
    </xf>
    <xf numFmtId="0" fontId="6" fillId="4" borderId="0" xfId="4" applyFont="1" applyFill="1" applyBorder="1" applyProtection="1">
      <protection hidden="1"/>
    </xf>
    <xf numFmtId="0" fontId="6" fillId="4" borderId="14" xfId="4" applyFont="1" applyFill="1" applyBorder="1" applyProtection="1">
      <protection hidden="1"/>
    </xf>
    <xf numFmtId="0" fontId="6" fillId="4" borderId="15" xfId="4" applyFont="1" applyFill="1" applyBorder="1" applyProtection="1">
      <protection hidden="1"/>
    </xf>
    <xf numFmtId="0" fontId="6" fillId="4" borderId="16" xfId="4" applyFont="1" applyFill="1" applyBorder="1" applyProtection="1">
      <protection hidden="1"/>
    </xf>
    <xf numFmtId="0" fontId="6" fillId="4" borderId="17" xfId="4" applyFont="1" applyFill="1" applyBorder="1" applyProtection="1">
      <protection hidden="1"/>
    </xf>
    <xf numFmtId="0" fontId="8" fillId="0" borderId="0" xfId="4" applyFont="1" applyFill="1" applyAlignment="1" applyProtection="1">
      <alignment vertical="center"/>
      <protection hidden="1"/>
    </xf>
    <xf numFmtId="0" fontId="7" fillId="0" borderId="0" xfId="4" applyFont="1" applyFill="1" applyAlignment="1" applyProtection="1">
      <alignment horizontal="right" vertical="center"/>
      <protection hidden="1"/>
    </xf>
    <xf numFmtId="49" fontId="6" fillId="0" borderId="0" xfId="4" applyNumberFormat="1" applyFont="1" applyBorder="1" applyAlignment="1" applyProtection="1">
      <alignment horizontal="centerContinuous"/>
      <protection hidden="1"/>
    </xf>
    <xf numFmtId="0" fontId="15" fillId="0" borderId="0" xfId="4" applyNumberFormat="1" applyFont="1" applyAlignment="1" applyProtection="1">
      <alignment vertical="center"/>
      <protection hidden="1"/>
    </xf>
    <xf numFmtId="0" fontId="7" fillId="0" borderId="0" xfId="4" applyFont="1" applyFill="1" applyAlignment="1" applyProtection="1">
      <protection hidden="1"/>
    </xf>
    <xf numFmtId="0" fontId="7" fillId="0" borderId="0" xfId="5" applyFont="1" applyAlignment="1" applyProtection="1"/>
    <xf numFmtId="49" fontId="7" fillId="0" borderId="0" xfId="4" applyNumberFormat="1" applyFont="1" applyAlignment="1" applyProtection="1"/>
    <xf numFmtId="49" fontId="7" fillId="0" borderId="0" xfId="4" applyNumberFormat="1" applyFont="1" applyAlignment="1" applyProtection="1">
      <protection hidden="1"/>
    </xf>
    <xf numFmtId="49" fontId="6" fillId="0" borderId="0" xfId="4" applyNumberFormat="1" applyFont="1" applyAlignment="1" applyProtection="1">
      <protection hidden="1"/>
    </xf>
    <xf numFmtId="49" fontId="6" fillId="0" borderId="0" xfId="4" applyNumberFormat="1" applyFont="1" applyAlignment="1" applyProtection="1"/>
    <xf numFmtId="49" fontId="6" fillId="0" borderId="0" xfId="0" applyNumberFormat="1" applyFont="1" applyAlignment="1" applyProtection="1">
      <protection hidden="1"/>
    </xf>
    <xf numFmtId="49" fontId="7" fillId="0" borderId="0" xfId="4" applyNumberFormat="1" applyFont="1" applyBorder="1" applyAlignment="1" applyProtection="1"/>
    <xf numFmtId="49" fontId="7" fillId="0" borderId="0" xfId="4" applyNumberFormat="1" applyFont="1" applyFill="1" applyBorder="1" applyAlignment="1" applyProtection="1">
      <protection hidden="1"/>
    </xf>
    <xf numFmtId="49" fontId="6" fillId="0" borderId="0" xfId="4" applyNumberFormat="1" applyFont="1" applyFill="1" applyBorder="1" applyAlignment="1" applyProtection="1">
      <protection hidden="1"/>
    </xf>
    <xf numFmtId="0" fontId="7" fillId="0" borderId="0" xfId="4" applyFont="1" applyAlignment="1" applyProtection="1">
      <alignment vertical="center"/>
      <protection hidden="1"/>
    </xf>
    <xf numFmtId="0" fontId="7" fillId="0" borderId="0" xfId="5" applyNumberFormat="1" applyFont="1" applyBorder="1" applyAlignment="1" applyProtection="1"/>
    <xf numFmtId="0" fontId="7" fillId="0" borderId="0" xfId="5" applyFont="1" applyAlignment="1" applyProtection="1">
      <alignment horizontal="right"/>
    </xf>
    <xf numFmtId="0" fontId="0" fillId="0" borderId="0" xfId="0" applyAlignment="1"/>
    <xf numFmtId="0" fontId="8" fillId="0" borderId="0" xfId="0" applyFont="1" applyAlignment="1" applyProtection="1">
      <alignment vertical="center"/>
      <protection hidden="1"/>
    </xf>
    <xf numFmtId="49" fontId="6" fillId="0" borderId="0" xfId="7" applyNumberFormat="1" applyFont="1" applyFill="1" applyAlignment="1" applyProtection="1">
      <alignment vertical="center"/>
      <protection hidden="1"/>
    </xf>
    <xf numFmtId="49" fontId="7" fillId="0" borderId="0" xfId="7" applyNumberFormat="1" applyFont="1" applyFill="1" applyBorder="1" applyAlignment="1" applyProtection="1">
      <alignment horizontal="right" vertical="center"/>
      <protection hidden="1"/>
    </xf>
    <xf numFmtId="0" fontId="7" fillId="0" borderId="0" xfId="6" applyNumberFormat="1" applyFont="1" applyBorder="1" applyAlignment="1" applyProtection="1">
      <alignment horizontal="center"/>
      <protection hidden="1"/>
    </xf>
    <xf numFmtId="3" fontId="6" fillId="0" borderId="0" xfId="0" applyNumberFormat="1" applyFont="1" applyBorder="1" applyAlignment="1" applyProtection="1">
      <alignment vertical="center"/>
      <protection hidden="1"/>
    </xf>
    <xf numFmtId="0" fontId="7" fillId="0" borderId="0" xfId="6" applyNumberFormat="1" applyFont="1" applyAlignment="1" applyProtection="1">
      <alignment horizontal="left" vertical="center"/>
      <protection hidden="1"/>
    </xf>
    <xf numFmtId="0" fontId="7" fillId="0" borderId="0" xfId="6" applyNumberFormat="1" applyFont="1" applyAlignment="1" applyProtection="1">
      <alignment horizontal="right" vertical="center"/>
      <protection hidden="1"/>
    </xf>
    <xf numFmtId="0" fontId="7" fillId="0" borderId="3" xfId="6" applyNumberFormat="1" applyFont="1" applyBorder="1" applyAlignment="1" applyProtection="1">
      <alignment horizontal="left"/>
      <protection hidden="1"/>
    </xf>
    <xf numFmtId="0" fontId="7" fillId="0" borderId="3" xfId="6" applyNumberFormat="1" applyFont="1" applyBorder="1" applyProtection="1">
      <protection hidden="1"/>
    </xf>
    <xf numFmtId="0" fontId="6" fillId="0" borderId="3" xfId="6" applyNumberFormat="1" applyFont="1" applyBorder="1" applyProtection="1">
      <protection hidden="1"/>
    </xf>
    <xf numFmtId="0" fontId="7" fillId="0" borderId="3" xfId="6" applyNumberFormat="1" applyFont="1" applyBorder="1" applyAlignment="1" applyProtection="1">
      <alignment horizontal="center"/>
      <protection hidden="1"/>
    </xf>
    <xf numFmtId="3" fontId="6" fillId="4" borderId="18" xfId="6" applyNumberFormat="1" applyFont="1" applyFill="1" applyBorder="1" applyAlignment="1" applyProtection="1">
      <alignment horizontal="right" vertical="center"/>
      <protection hidden="1"/>
    </xf>
    <xf numFmtId="3" fontId="6" fillId="4" borderId="18" xfId="0" applyNumberFormat="1" applyFont="1" applyFill="1" applyBorder="1" applyAlignment="1" applyProtection="1">
      <alignment horizontal="right" vertical="center"/>
      <protection hidden="1"/>
    </xf>
    <xf numFmtId="3" fontId="9" fillId="4" borderId="18" xfId="0" applyNumberFormat="1" applyFont="1" applyFill="1" applyBorder="1" applyAlignment="1" applyProtection="1">
      <alignment horizontal="right" vertical="center"/>
      <protection hidden="1"/>
    </xf>
    <xf numFmtId="0" fontId="7" fillId="0" borderId="19" xfId="0" applyFont="1" applyBorder="1" applyAlignment="1" applyProtection="1">
      <alignment vertical="center"/>
      <protection hidden="1"/>
    </xf>
    <xf numFmtId="0" fontId="7" fillId="0" borderId="19" xfId="0" applyFont="1" applyBorder="1" applyAlignment="1" applyProtection="1">
      <alignment vertical="top"/>
      <protection hidden="1"/>
    </xf>
    <xf numFmtId="3" fontId="12" fillId="0" borderId="19" xfId="0" applyNumberFormat="1" applyFont="1" applyBorder="1" applyAlignment="1" applyProtection="1">
      <alignment vertical="center"/>
      <protection hidden="1"/>
    </xf>
    <xf numFmtId="3" fontId="6" fillId="0" borderId="19" xfId="0" applyNumberFormat="1" applyFont="1" applyBorder="1" applyAlignment="1" applyProtection="1">
      <alignment vertical="center"/>
      <protection hidden="1"/>
    </xf>
    <xf numFmtId="0" fontId="7" fillId="0" borderId="0" xfId="0" applyFont="1" applyAlignment="1" applyProtection="1">
      <alignment horizontal="center" vertical="center"/>
      <protection hidden="1"/>
    </xf>
    <xf numFmtId="0" fontId="7" fillId="0" borderId="0" xfId="6" applyNumberFormat="1" applyFont="1" applyAlignment="1" applyProtection="1">
      <alignment horizontal="center" vertical="center"/>
      <protection hidden="1"/>
    </xf>
    <xf numFmtId="0" fontId="6" fillId="0" borderId="0" xfId="7" applyFont="1" applyAlignment="1" applyProtection="1">
      <alignmen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10" fontId="7" fillId="2" borderId="7" xfId="7" applyNumberFormat="1" applyFont="1" applyFill="1" applyBorder="1" applyAlignment="1" applyProtection="1">
      <alignment vertical="center"/>
      <protection locked="0"/>
    </xf>
    <xf numFmtId="0" fontId="0" fillId="0" borderId="0" xfId="0" applyFill="1" applyBorder="1" applyAlignment="1" applyProtection="1">
      <alignment vertical="center"/>
      <protection hidden="1"/>
    </xf>
    <xf numFmtId="0" fontId="6" fillId="0" borderId="0" xfId="3" applyFont="1" applyBorder="1" applyAlignment="1" applyProtection="1">
      <protection hidden="1"/>
    </xf>
    <xf numFmtId="0" fontId="6" fillId="0" borderId="0" xfId="0" applyFont="1" applyAlignment="1"/>
    <xf numFmtId="0" fontId="6" fillId="0" borderId="0" xfId="3" applyFont="1" applyAlignment="1" applyProtection="1">
      <protection hidden="1"/>
    </xf>
    <xf numFmtId="0" fontId="11" fillId="0" borderId="0" xfId="3" applyFont="1" applyAlignment="1" applyProtection="1">
      <protection hidden="1"/>
    </xf>
    <xf numFmtId="0" fontId="6" fillId="0" borderId="20" xfId="6" applyNumberFormat="1" applyFont="1" applyBorder="1" applyAlignment="1" applyProtection="1">
      <alignment horizontal="center"/>
      <protection hidden="1"/>
    </xf>
    <xf numFmtId="0" fontId="6" fillId="0" borderId="5" xfId="11" applyFont="1" applyBorder="1" applyAlignment="1" applyProtection="1">
      <alignment horizontal="center" vertical="center"/>
      <protection hidden="1"/>
    </xf>
    <xf numFmtId="0" fontId="6" fillId="0" borderId="21" xfId="6" applyNumberFormat="1" applyFont="1" applyBorder="1" applyAlignment="1" applyProtection="1">
      <alignment horizontal="center"/>
      <protection hidden="1"/>
    </xf>
    <xf numFmtId="0" fontId="7" fillId="0" borderId="21" xfId="11" applyFont="1" applyBorder="1" applyAlignment="1" applyProtection="1">
      <alignment horizontal="center" vertical="center"/>
      <protection hidden="1"/>
    </xf>
    <xf numFmtId="0" fontId="7" fillId="0" borderId="6" xfId="11" applyFont="1" applyBorder="1" applyAlignment="1" applyProtection="1">
      <alignment horizontal="center" vertical="center"/>
      <protection hidden="1"/>
    </xf>
    <xf numFmtId="0" fontId="6" fillId="0" borderId="6" xfId="11" applyFont="1" applyBorder="1" applyAlignment="1" applyProtection="1">
      <alignment horizontal="center" vertical="center"/>
      <protection hidden="1"/>
    </xf>
    <xf numFmtId="0" fontId="6" fillId="0" borderId="5" xfId="6" applyNumberFormat="1" applyFont="1" applyFill="1" applyBorder="1" applyAlignment="1" applyProtection="1">
      <alignment horizontal="center"/>
      <protection hidden="1"/>
    </xf>
    <xf numFmtId="0" fontId="6" fillId="0" borderId="0" xfId="6" applyNumberFormat="1" applyFont="1" applyFill="1" applyBorder="1" applyAlignment="1" applyProtection="1">
      <alignment horizontal="center"/>
      <protection hidden="1"/>
    </xf>
    <xf numFmtId="0" fontId="6" fillId="0" borderId="20" xfId="6" applyNumberFormat="1" applyFont="1" applyFill="1" applyBorder="1" applyAlignment="1" applyProtection="1">
      <alignment horizontal="center"/>
      <protection hidden="1"/>
    </xf>
    <xf numFmtId="0" fontId="6" fillId="0" borderId="3" xfId="0" applyFont="1" applyBorder="1" applyAlignment="1">
      <alignment horizontal="center"/>
    </xf>
    <xf numFmtId="0" fontId="6" fillId="0" borderId="21" xfId="6" applyNumberFormat="1" applyFont="1" applyFill="1" applyBorder="1" applyAlignment="1" applyProtection="1">
      <alignment horizontal="center"/>
      <protection hidden="1"/>
    </xf>
    <xf numFmtId="49" fontId="6" fillId="0" borderId="7" xfId="12" applyNumberFormat="1" applyFont="1" applyBorder="1" applyAlignment="1" applyProtection="1">
      <alignment horizontal="center"/>
      <protection hidden="1"/>
    </xf>
    <xf numFmtId="0" fontId="7" fillId="0" borderId="0" xfId="4" applyFont="1" applyBorder="1" applyAlignment="1" applyProtection="1">
      <alignment vertical="center"/>
      <protection hidden="1"/>
    </xf>
    <xf numFmtId="49" fontId="7" fillId="0" borderId="0" xfId="4" applyNumberFormat="1" applyFont="1" applyBorder="1" applyAlignment="1" applyProtection="1">
      <alignment horizontal="right" vertical="top"/>
      <protection hidden="1"/>
    </xf>
    <xf numFmtId="0" fontId="8" fillId="0" borderId="0" xfId="4" applyNumberFormat="1" applyFont="1" applyAlignment="1" applyProtection="1">
      <alignment horizontal="right" vertical="center"/>
      <protection hidden="1"/>
    </xf>
    <xf numFmtId="0" fontId="7" fillId="0" borderId="0" xfId="4" applyFont="1" applyAlignment="1" applyProtection="1">
      <protection hidden="1"/>
    </xf>
    <xf numFmtId="0" fontId="7" fillId="0" borderId="0" xfId="4" applyFont="1" applyFill="1" applyBorder="1" applyAlignment="1" applyProtection="1">
      <protection hidden="1"/>
    </xf>
    <xf numFmtId="0" fontId="24" fillId="0" borderId="0" xfId="5" applyFont="1" applyBorder="1" applyProtection="1"/>
    <xf numFmtId="0" fontId="24" fillId="0" borderId="0" xfId="6" applyNumberFormat="1" applyFont="1" applyFill="1" applyBorder="1" applyAlignment="1" applyProtection="1">
      <alignment horizontal="left" vertical="top"/>
      <protection hidden="1"/>
    </xf>
    <xf numFmtId="0" fontId="0" fillId="0" borderId="0" xfId="0" applyBorder="1" applyAlignment="1" applyProtection="1">
      <alignment vertical="top" wrapText="1"/>
    </xf>
    <xf numFmtId="49" fontId="6" fillId="4" borderId="22" xfId="4" applyNumberFormat="1" applyFont="1" applyFill="1" applyBorder="1" applyAlignment="1" applyProtection="1">
      <alignment horizontal="center"/>
      <protection hidden="1"/>
    </xf>
    <xf numFmtId="49" fontId="6" fillId="4" borderId="23" xfId="4" applyNumberFormat="1" applyFont="1" applyFill="1" applyBorder="1" applyAlignment="1" applyProtection="1">
      <alignment horizontal="center"/>
      <protection hidden="1"/>
    </xf>
    <xf numFmtId="49" fontId="6" fillId="4" borderId="24" xfId="4" applyNumberFormat="1" applyFont="1" applyFill="1" applyBorder="1" applyAlignment="1" applyProtection="1">
      <alignment horizontal="center"/>
      <protection hidden="1"/>
    </xf>
    <xf numFmtId="0" fontId="11" fillId="0" borderId="0" xfId="6" applyNumberFormat="1" applyFont="1" applyAlignment="1" applyProtection="1">
      <alignment vertical="top"/>
      <protection hidden="1"/>
    </xf>
    <xf numFmtId="168" fontId="6" fillId="4" borderId="2" xfId="0" applyNumberFormat="1" applyFont="1" applyFill="1" applyBorder="1" applyAlignment="1" applyProtection="1">
      <alignment horizontal="center" vertical="center"/>
      <protection hidden="1"/>
    </xf>
    <xf numFmtId="0" fontId="9" fillId="0" borderId="25" xfId="6" applyNumberFormat="1" applyFont="1" applyFill="1" applyBorder="1" applyAlignment="1" applyProtection="1">
      <alignment horizontal="center"/>
      <protection hidden="1"/>
    </xf>
    <xf numFmtId="3" fontId="6" fillId="0" borderId="0" xfId="6" applyNumberFormat="1" applyFont="1" applyFill="1" applyBorder="1" applyAlignment="1" applyProtection="1">
      <alignment horizontal="right" vertical="center"/>
      <protection hidden="1"/>
    </xf>
    <xf numFmtId="3" fontId="12" fillId="0" borderId="0" xfId="6" applyNumberFormat="1" applyFont="1" applyFill="1" applyBorder="1" applyAlignment="1" applyProtection="1">
      <alignment vertical="center"/>
      <protection hidden="1"/>
    </xf>
    <xf numFmtId="0" fontId="6" fillId="0" borderId="0" xfId="12" applyFont="1" applyBorder="1" applyAlignment="1" applyProtection="1">
      <alignment horizontal="left"/>
      <protection hidden="1"/>
    </xf>
    <xf numFmtId="0" fontId="6" fillId="0" borderId="3" xfId="12" applyFont="1" applyBorder="1" applyAlignment="1" applyProtection="1">
      <protection hidden="1"/>
    </xf>
    <xf numFmtId="0" fontId="6" fillId="0" borderId="3" xfId="12" applyFont="1" applyBorder="1" applyAlignment="1" applyProtection="1">
      <alignment horizontal="left"/>
      <protection hidden="1"/>
    </xf>
    <xf numFmtId="167" fontId="6" fillId="2" borderId="5" xfId="12" applyNumberFormat="1" applyFont="1" applyFill="1" applyBorder="1" applyAlignment="1" applyProtection="1">
      <alignment horizontal="right" vertical="center"/>
      <protection locked="0"/>
    </xf>
    <xf numFmtId="0" fontId="9" fillId="0" borderId="0" xfId="6" applyNumberFormat="1" applyFont="1" applyFill="1" applyBorder="1" applyAlignment="1" applyProtection="1">
      <alignment horizontal="right"/>
    </xf>
    <xf numFmtId="167" fontId="9" fillId="3" borderId="7" xfId="12" applyNumberFormat="1" applyFont="1" applyFill="1" applyBorder="1" applyAlignment="1" applyProtection="1">
      <alignment horizontal="right" vertical="center"/>
      <protection hidden="1"/>
    </xf>
    <xf numFmtId="49" fontId="6" fillId="0" borderId="0" xfId="6" applyNumberFormat="1" applyFont="1" applyFill="1" applyBorder="1" applyAlignment="1" applyProtection="1">
      <alignment horizontal="left"/>
      <protection hidden="1"/>
    </xf>
    <xf numFmtId="164" fontId="6" fillId="0" borderId="0" xfId="12" applyNumberFormat="1" applyFont="1" applyBorder="1" applyAlignment="1" applyProtection="1">
      <protection hidden="1"/>
    </xf>
    <xf numFmtId="0" fontId="3" fillId="0" borderId="0" xfId="12" applyNumberFormat="1" applyFont="1" applyAlignment="1" applyProtection="1">
      <protection hidden="1"/>
    </xf>
    <xf numFmtId="0" fontId="3" fillId="0" borderId="0" xfId="12" applyNumberFormat="1" applyFont="1" applyAlignment="1" applyProtection="1">
      <alignment horizontal="left"/>
      <protection hidden="1"/>
    </xf>
    <xf numFmtId="0" fontId="6" fillId="0" borderId="0" xfId="12" applyNumberFormat="1" applyFont="1" applyAlignment="1" applyProtection="1">
      <protection hidden="1"/>
    </xf>
    <xf numFmtId="0" fontId="9" fillId="0" borderId="0" xfId="12" applyFont="1" applyBorder="1" applyAlignment="1" applyProtection="1">
      <alignment horizontal="center" vertical="center"/>
      <protection hidden="1"/>
    </xf>
    <xf numFmtId="0" fontId="6" fillId="0" borderId="26" xfId="12" applyFont="1" applyBorder="1" applyAlignment="1" applyProtection="1">
      <protection hidden="1"/>
    </xf>
    <xf numFmtId="0" fontId="9" fillId="0" borderId="26" xfId="6" applyNumberFormat="1" applyFont="1" applyFill="1" applyBorder="1" applyAlignment="1" applyProtection="1">
      <alignment horizontal="right" vertical="center"/>
    </xf>
    <xf numFmtId="49" fontId="7" fillId="0" borderId="0" xfId="6" applyNumberFormat="1" applyFont="1" applyFill="1" applyBorder="1" applyAlignment="1" applyProtection="1">
      <alignment horizontal="left"/>
      <protection hidden="1"/>
    </xf>
    <xf numFmtId="1" fontId="6" fillId="2" borderId="5" xfId="12" applyNumberFormat="1" applyFont="1" applyFill="1" applyBorder="1" applyAlignment="1" applyProtection="1">
      <alignment horizontal="right" vertical="center"/>
      <protection locked="0" hidden="1"/>
    </xf>
    <xf numFmtId="49" fontId="6" fillId="2" borderId="5" xfId="12" applyNumberFormat="1" applyFont="1" applyFill="1" applyBorder="1" applyAlignment="1" applyProtection="1">
      <alignment horizontal="left" vertical="center"/>
      <protection locked="0"/>
    </xf>
    <xf numFmtId="168" fontId="6" fillId="2" borderId="1" xfId="0" applyNumberFormat="1" applyFont="1" applyFill="1" applyBorder="1" applyAlignment="1" applyProtection="1">
      <alignment horizontal="center" vertical="center"/>
      <protection locked="0"/>
    </xf>
    <xf numFmtId="10" fontId="6" fillId="0" borderId="20" xfId="1" applyNumberFormat="1" applyFont="1" applyFill="1" applyBorder="1" applyAlignment="1" applyProtection="1">
      <alignment vertical="center"/>
      <protection hidden="1"/>
    </xf>
    <xf numFmtId="10" fontId="6" fillId="0" borderId="0" xfId="1" applyNumberFormat="1" applyFont="1" applyFill="1" applyBorder="1" applyAlignment="1" applyProtection="1">
      <alignment vertical="center"/>
      <protection hidden="1"/>
    </xf>
    <xf numFmtId="10" fontId="0" fillId="0" borderId="0" xfId="1" applyNumberFormat="1" applyFont="1" applyFill="1" applyBorder="1" applyAlignment="1" applyProtection="1">
      <alignment vertical="center"/>
      <protection hidden="1"/>
    </xf>
    <xf numFmtId="10" fontId="0" fillId="0" borderId="13" xfId="1" applyNumberFormat="1" applyFont="1" applyFill="1" applyBorder="1" applyAlignment="1" applyProtection="1">
      <protection hidden="1"/>
    </xf>
    <xf numFmtId="10" fontId="0" fillId="0" borderId="0" xfId="1" applyNumberFormat="1" applyFont="1" applyFill="1" applyBorder="1" applyAlignment="1" applyProtection="1">
      <protection hidden="1"/>
    </xf>
    <xf numFmtId="0" fontId="7" fillId="0" borderId="0" xfId="4" applyFont="1" applyBorder="1" applyAlignment="1" applyProtection="1"/>
    <xf numFmtId="0" fontId="3" fillId="0" borderId="0" xfId="5" applyNumberFormat="1" applyFont="1" applyBorder="1" applyProtection="1"/>
    <xf numFmtId="0" fontId="0" fillId="0" borderId="0" xfId="0" applyFill="1" applyBorder="1" applyAlignment="1">
      <alignment vertical="center"/>
    </xf>
    <xf numFmtId="0" fontId="0" fillId="0" borderId="0" xfId="0" applyBorder="1" applyAlignment="1">
      <alignment vertical="center"/>
    </xf>
    <xf numFmtId="0" fontId="8" fillId="0" borderId="0" xfId="6" applyNumberFormat="1" applyFont="1" applyAlignment="1" applyProtection="1">
      <alignment horizontal="left" vertical="center"/>
      <protection hidden="1"/>
    </xf>
    <xf numFmtId="0" fontId="7" fillId="0" borderId="0" xfId="0" applyFont="1" applyAlignment="1" applyProtection="1">
      <alignment horizontal="center"/>
      <protection hidden="1"/>
    </xf>
    <xf numFmtId="0" fontId="11" fillId="0" borderId="0" xfId="6" applyNumberFormat="1" applyFont="1" applyAlignment="1" applyProtection="1">
      <alignment vertical="center"/>
      <protection hidden="1"/>
    </xf>
    <xf numFmtId="0" fontId="8" fillId="0" borderId="0" xfId="12" applyFont="1" applyBorder="1" applyAlignment="1" applyProtection="1">
      <alignment horizontal="center" vertical="center"/>
      <protection hidden="1"/>
    </xf>
    <xf numFmtId="0" fontId="0" fillId="0" borderId="27" xfId="0" applyFill="1" applyBorder="1" applyAlignment="1">
      <alignment vertical="center"/>
    </xf>
    <xf numFmtId="0" fontId="0" fillId="0" borderId="28" xfId="0" applyBorder="1" applyAlignment="1">
      <alignment vertical="center"/>
    </xf>
    <xf numFmtId="10" fontId="6" fillId="2" borderId="1" xfId="1" applyNumberFormat="1" applyFont="1" applyFill="1" applyBorder="1" applyAlignment="1" applyProtection="1">
      <alignment vertical="center"/>
      <protection locked="0"/>
    </xf>
    <xf numFmtId="10" fontId="6" fillId="4" borderId="18" xfId="1" applyNumberFormat="1" applyFont="1" applyFill="1" applyBorder="1" applyAlignment="1" applyProtection="1">
      <alignment horizontal="right" vertical="center"/>
      <protection hidden="1"/>
    </xf>
    <xf numFmtId="3" fontId="7" fillId="0" borderId="0" xfId="0" applyNumberFormat="1" applyFont="1" applyAlignment="1" applyProtection="1">
      <alignment vertical="center"/>
      <protection hidden="1"/>
    </xf>
    <xf numFmtId="3" fontId="7" fillId="0" borderId="0" xfId="0" applyNumberFormat="1" applyFont="1" applyAlignment="1" applyProtection="1">
      <alignment horizontal="right" vertical="center"/>
      <protection hidden="1"/>
    </xf>
    <xf numFmtId="0" fontId="9" fillId="0" borderId="27" xfId="0" applyFont="1" applyBorder="1" applyAlignment="1">
      <alignment horizontal="right" vertical="center"/>
    </xf>
    <xf numFmtId="1" fontId="6" fillId="0" borderId="27" xfId="12" applyNumberFormat="1" applyFont="1" applyFill="1" applyBorder="1" applyAlignment="1" applyProtection="1">
      <alignment horizontal="right" vertical="center"/>
      <protection hidden="1"/>
    </xf>
    <xf numFmtId="1" fontId="6" fillId="0" borderId="0" xfId="12" applyNumberFormat="1" applyFont="1" applyFill="1" applyBorder="1" applyAlignment="1" applyProtection="1">
      <alignment horizontal="right" vertical="center"/>
      <protection hidden="1"/>
    </xf>
    <xf numFmtId="3" fontId="9" fillId="3" borderId="7" xfId="12" applyNumberFormat="1" applyFont="1" applyFill="1" applyBorder="1" applyAlignment="1" applyProtection="1">
      <alignment horizontal="right" vertical="center"/>
      <protection hidden="1"/>
    </xf>
    <xf numFmtId="3" fontId="9" fillId="3" borderId="7" xfId="0" applyNumberFormat="1" applyFont="1" applyFill="1" applyBorder="1" applyAlignment="1" applyProtection="1">
      <alignment horizontal="right" vertical="center"/>
      <protection hidden="1"/>
    </xf>
    <xf numFmtId="1" fontId="9" fillId="2" borderId="7"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1" fillId="0" borderId="0" xfId="11" applyFont="1" applyBorder="1" applyAlignment="1" applyProtection="1">
      <alignment horizontal="center" vertical="center"/>
      <protection hidden="1"/>
    </xf>
    <xf numFmtId="166" fontId="6" fillId="2" borderId="5" xfId="11" applyNumberFormat="1" applyFont="1" applyFill="1" applyBorder="1" applyAlignment="1" applyProtection="1">
      <alignment horizontal="left" vertical="center"/>
      <protection locked="0"/>
    </xf>
    <xf numFmtId="4" fontId="6" fillId="2" borderId="5" xfId="11" applyNumberFormat="1" applyFont="1" applyFill="1" applyBorder="1" applyAlignment="1" applyProtection="1">
      <alignment horizontal="right" vertical="center"/>
      <protection locked="0"/>
    </xf>
    <xf numFmtId="0" fontId="9" fillId="0" borderId="3" xfId="6" applyNumberFormat="1" applyFont="1" applyBorder="1" applyAlignment="1" applyProtection="1">
      <alignment horizontal="right" vertical="center"/>
      <protection hidden="1"/>
    </xf>
    <xf numFmtId="0" fontId="0" fillId="0" borderId="3" xfId="0" applyBorder="1" applyAlignment="1" applyProtection="1">
      <alignment vertical="center"/>
    </xf>
    <xf numFmtId="0" fontId="0" fillId="0" borderId="0" xfId="0" applyAlignment="1" applyProtection="1"/>
    <xf numFmtId="0" fontId="7" fillId="0" borderId="0" xfId="11" applyFont="1" applyFill="1" applyBorder="1" applyAlignment="1" applyProtection="1">
      <alignment horizontal="left" vertical="center"/>
      <protection hidden="1"/>
    </xf>
    <xf numFmtId="0" fontId="6" fillId="0" borderId="0" xfId="10" applyFont="1" applyProtection="1">
      <protection hidden="1"/>
    </xf>
    <xf numFmtId="0" fontId="6" fillId="0" borderId="0" xfId="10" applyFont="1" applyBorder="1" applyAlignment="1" applyProtection="1">
      <alignment horizontal="centerContinuous" readingOrder="1"/>
      <protection hidden="1"/>
    </xf>
    <xf numFmtId="0" fontId="6" fillId="0" borderId="0" xfId="10" applyFont="1" applyBorder="1" applyProtection="1">
      <protection hidden="1"/>
    </xf>
    <xf numFmtId="0" fontId="7" fillId="0" borderId="4" xfId="10" applyFont="1" applyBorder="1" applyAlignment="1" applyProtection="1">
      <alignment horizontal="center" vertical="center"/>
      <protection hidden="1"/>
    </xf>
    <xf numFmtId="0" fontId="6" fillId="0" borderId="5" xfId="6" applyNumberFormat="1" applyFont="1" applyFill="1" applyBorder="1" applyAlignment="1" applyProtection="1">
      <alignment horizontal="center" vertical="top" wrapText="1"/>
      <protection hidden="1"/>
    </xf>
    <xf numFmtId="0" fontId="6" fillId="0" borderId="0" xfId="10" applyFont="1" applyAlignment="1" applyProtection="1">
      <alignment wrapText="1"/>
      <protection hidden="1"/>
    </xf>
    <xf numFmtId="0" fontId="6" fillId="0" borderId="21" xfId="10" applyFont="1" applyBorder="1" applyProtection="1">
      <protection hidden="1"/>
    </xf>
    <xf numFmtId="0" fontId="9" fillId="0" borderId="6" xfId="6" applyNumberFormat="1" applyFont="1" applyFill="1" applyBorder="1" applyAlignment="1" applyProtection="1">
      <alignment horizontal="center"/>
      <protection hidden="1"/>
    </xf>
    <xf numFmtId="1" fontId="6" fillId="2" borderId="5" xfId="10" applyNumberFormat="1" applyFont="1" applyFill="1" applyBorder="1" applyAlignment="1" applyProtection="1">
      <alignment horizontal="right" vertical="center"/>
      <protection locked="0"/>
    </xf>
    <xf numFmtId="49" fontId="6" fillId="2" borderId="5" xfId="10" applyNumberFormat="1" applyFont="1" applyFill="1" applyBorder="1" applyAlignment="1" applyProtection="1">
      <alignment horizontal="left" vertical="center"/>
      <protection locked="0"/>
    </xf>
    <xf numFmtId="3" fontId="6" fillId="2" borderId="5" xfId="10" applyNumberFormat="1" applyFont="1" applyFill="1" applyBorder="1" applyAlignment="1" applyProtection="1">
      <alignment horizontal="right" vertical="center"/>
      <protection locked="0"/>
    </xf>
    <xf numFmtId="3" fontId="6" fillId="3" borderId="5" xfId="10" applyNumberFormat="1" applyFont="1" applyFill="1" applyBorder="1" applyAlignment="1" applyProtection="1">
      <alignment horizontal="right" vertical="center" wrapText="1"/>
      <protection hidden="1"/>
    </xf>
    <xf numFmtId="4" fontId="6" fillId="3" borderId="5" xfId="10" applyNumberFormat="1" applyFont="1" applyFill="1" applyBorder="1" applyAlignment="1" applyProtection="1">
      <alignment horizontal="right" vertical="center"/>
      <protection hidden="1"/>
    </xf>
    <xf numFmtId="3" fontId="6" fillId="3" borderId="5" xfId="10" applyNumberFormat="1" applyFont="1" applyFill="1" applyBorder="1" applyAlignment="1" applyProtection="1">
      <alignment horizontal="right" vertical="center"/>
      <protection hidden="1"/>
    </xf>
    <xf numFmtId="166" fontId="6" fillId="2" borderId="5" xfId="10" applyNumberFormat="1" applyFont="1" applyFill="1" applyBorder="1" applyAlignment="1" applyProtection="1">
      <alignment horizontal="left" vertical="center"/>
      <protection locked="0"/>
    </xf>
    <xf numFmtId="1" fontId="6" fillId="2" borderId="6" xfId="10" applyNumberFormat="1" applyFont="1" applyFill="1" applyBorder="1" applyAlignment="1" applyProtection="1">
      <alignment horizontal="right" vertical="center"/>
      <protection locked="0"/>
    </xf>
    <xf numFmtId="166" fontId="6" fillId="2" borderId="6" xfId="10" applyNumberFormat="1" applyFont="1" applyFill="1" applyBorder="1" applyAlignment="1" applyProtection="1">
      <alignment horizontal="left" vertical="center"/>
      <protection locked="0"/>
    </xf>
    <xf numFmtId="49" fontId="6" fillId="2" borderId="6" xfId="10" applyNumberFormat="1" applyFont="1" applyFill="1" applyBorder="1" applyAlignment="1" applyProtection="1">
      <alignment horizontal="left" vertical="center"/>
      <protection locked="0"/>
    </xf>
    <xf numFmtId="3" fontId="6" fillId="2" borderId="6" xfId="10" applyNumberFormat="1" applyFont="1" applyFill="1" applyBorder="1" applyAlignment="1" applyProtection="1">
      <alignment horizontal="right" vertical="center"/>
      <protection locked="0"/>
    </xf>
    <xf numFmtId="3" fontId="6" fillId="3" borderId="6" xfId="10" applyNumberFormat="1" applyFont="1" applyFill="1" applyBorder="1" applyAlignment="1" applyProtection="1">
      <alignment horizontal="right" vertical="center" wrapText="1"/>
      <protection hidden="1"/>
    </xf>
    <xf numFmtId="4" fontId="6" fillId="3" borderId="6" xfId="10" applyNumberFormat="1" applyFont="1" applyFill="1" applyBorder="1" applyAlignment="1" applyProtection="1">
      <alignment horizontal="right" vertical="center"/>
      <protection hidden="1"/>
    </xf>
    <xf numFmtId="0" fontId="6" fillId="0" borderId="0" xfId="10" applyFont="1" applyBorder="1" applyAlignment="1" applyProtection="1">
      <alignment vertical="center"/>
      <protection hidden="1"/>
    </xf>
    <xf numFmtId="164" fontId="6" fillId="0" borderId="0" xfId="10" applyNumberFormat="1" applyFont="1" applyBorder="1" applyAlignment="1" applyProtection="1">
      <alignment vertical="center"/>
      <protection hidden="1"/>
    </xf>
    <xf numFmtId="0" fontId="6" fillId="0" borderId="0" xfId="10" applyNumberFormat="1" applyFont="1" applyProtection="1">
      <protection hidden="1"/>
    </xf>
    <xf numFmtId="0" fontId="9" fillId="0" borderId="0" xfId="6" applyNumberFormat="1" applyFont="1" applyFill="1" applyBorder="1" applyAlignment="1" applyProtection="1">
      <alignment horizontal="right" vertical="center"/>
      <protection hidden="1"/>
    </xf>
    <xf numFmtId="164" fontId="6" fillId="0" borderId="0" xfId="10" applyNumberFormat="1" applyFont="1" applyBorder="1" applyProtection="1">
      <protection hidden="1"/>
    </xf>
    <xf numFmtId="3" fontId="6" fillId="0" borderId="0" xfId="10" applyNumberFormat="1" applyFont="1" applyProtection="1">
      <protection hidden="1"/>
    </xf>
    <xf numFmtId="0" fontId="24" fillId="0" borderId="0" xfId="6" applyNumberFormat="1" applyFont="1" applyFill="1" applyBorder="1" applyAlignment="1" applyProtection="1">
      <alignment horizontal="left"/>
      <protection hidden="1"/>
    </xf>
    <xf numFmtId="0" fontId="8" fillId="0" borderId="0" xfId="10" applyFont="1" applyBorder="1" applyProtection="1">
      <protection hidden="1"/>
    </xf>
    <xf numFmtId="0" fontId="7" fillId="0" borderId="0" xfId="10" applyFont="1" applyBorder="1" applyProtection="1">
      <protection hidden="1"/>
    </xf>
    <xf numFmtId="164" fontId="8" fillId="0" borderId="0" xfId="10" applyNumberFormat="1" applyFont="1" applyBorder="1" applyAlignment="1" applyProtection="1">
      <alignment horizontal="right" vertical="center"/>
      <protection hidden="1"/>
    </xf>
    <xf numFmtId="0" fontId="23" fillId="0" borderId="0" xfId="6" applyNumberFormat="1" applyFont="1" applyFill="1" applyBorder="1" applyAlignment="1" applyProtection="1">
      <alignment horizontal="left"/>
      <protection hidden="1"/>
    </xf>
    <xf numFmtId="0" fontId="25" fillId="0" borderId="0" xfId="10" applyFont="1" applyBorder="1" applyProtection="1">
      <protection hidden="1"/>
    </xf>
    <xf numFmtId="164" fontId="26" fillId="0" borderId="0" xfId="10" applyNumberFormat="1" applyFont="1" applyBorder="1" applyProtection="1">
      <protection hidden="1"/>
    </xf>
    <xf numFmtId="164" fontId="27" fillId="0" borderId="0" xfId="10" applyNumberFormat="1" applyFont="1" applyBorder="1" applyAlignment="1" applyProtection="1">
      <alignment horizontal="right" vertical="center"/>
      <protection hidden="1"/>
    </xf>
    <xf numFmtId="0" fontId="3" fillId="0" borderId="0" xfId="10" applyNumberFormat="1" applyFont="1" applyProtection="1">
      <protection hidden="1"/>
    </xf>
    <xf numFmtId="4" fontId="6" fillId="0" borderId="0" xfId="10" applyNumberFormat="1" applyFont="1" applyProtection="1">
      <protection hidden="1"/>
    </xf>
    <xf numFmtId="0" fontId="8" fillId="0" borderId="0" xfId="6" applyNumberFormat="1" applyFont="1" applyAlignment="1" applyProtection="1">
      <alignment horizontal="center" vertical="top"/>
      <protection hidden="1"/>
    </xf>
    <xf numFmtId="4" fontId="8" fillId="0" borderId="0" xfId="0" applyNumberFormat="1" applyFont="1" applyAlignment="1" applyProtection="1">
      <alignment vertical="top"/>
      <protection hidden="1"/>
    </xf>
    <xf numFmtId="0" fontId="8" fillId="0" borderId="0" xfId="0" applyFont="1" applyAlignment="1" applyProtection="1">
      <alignment vertical="top"/>
      <protection hidden="1"/>
    </xf>
    <xf numFmtId="0" fontId="9" fillId="0" borderId="0" xfId="0" applyFont="1" applyBorder="1" applyAlignment="1">
      <alignment horizontal="right" vertical="center"/>
    </xf>
    <xf numFmtId="0" fontId="6" fillId="0" borderId="27" xfId="0" applyFont="1" applyBorder="1" applyAlignment="1">
      <alignment horizontal="right" vertical="center"/>
    </xf>
    <xf numFmtId="0" fontId="6" fillId="0" borderId="6" xfId="12" applyFont="1" applyBorder="1" applyAlignment="1" applyProtection="1">
      <alignment horizontal="center" vertical="center" wrapText="1"/>
      <protection hidden="1"/>
    </xf>
    <xf numFmtId="0" fontId="6" fillId="0" borderId="6" xfId="6" applyNumberFormat="1" applyFont="1" applyFill="1" applyBorder="1" applyAlignment="1" applyProtection="1">
      <alignment horizontal="center" vertical="center" wrapText="1"/>
      <protection hidden="1"/>
    </xf>
    <xf numFmtId="0" fontId="7" fillId="0" borderId="0" xfId="6" applyNumberFormat="1" applyFont="1" applyFill="1" applyBorder="1" applyAlignment="1" applyProtection="1">
      <alignment horizontal="left" vertical="top"/>
      <protection hidden="1"/>
    </xf>
    <xf numFmtId="0" fontId="6" fillId="0" borderId="5" xfId="12" applyFont="1" applyBorder="1" applyAlignment="1" applyProtection="1">
      <alignment horizontal="center" vertical="top" wrapText="1"/>
      <protection hidden="1"/>
    </xf>
    <xf numFmtId="3" fontId="9" fillId="3" borderId="7" xfId="10" applyNumberFormat="1" applyFont="1" applyFill="1" applyBorder="1" applyAlignment="1" applyProtection="1">
      <alignment horizontal="right" vertical="center"/>
      <protection hidden="1"/>
    </xf>
    <xf numFmtId="0" fontId="7" fillId="0" borderId="0" xfId="6" applyNumberFormat="1" applyFont="1" applyFill="1" applyBorder="1" applyAlignment="1" applyProtection="1">
      <alignment horizontal="left" wrapText="1"/>
      <protection hidden="1"/>
    </xf>
    <xf numFmtId="0" fontId="6" fillId="0" borderId="20" xfId="11" applyFont="1" applyBorder="1" applyAlignment="1" applyProtection="1">
      <alignment horizontal="center" vertical="center"/>
      <protection hidden="1"/>
    </xf>
    <xf numFmtId="0" fontId="7" fillId="0" borderId="29" xfId="11" applyFont="1" applyBorder="1" applyAlignment="1" applyProtection="1">
      <alignment horizontal="center" vertical="center"/>
      <protection hidden="1"/>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7" fillId="0" borderId="28" xfId="11" applyFont="1" applyBorder="1" applyAlignment="1" applyProtection="1">
      <alignment horizontal="center" vertical="center"/>
      <protection hidden="1"/>
    </xf>
    <xf numFmtId="0" fontId="8" fillId="0" borderId="0" xfId="6" applyNumberFormat="1" applyFont="1" applyBorder="1" applyAlignment="1" applyProtection="1">
      <alignment vertical="center"/>
      <protection hidden="1"/>
    </xf>
    <xf numFmtId="3" fontId="6" fillId="0" borderId="0" xfId="6" applyNumberFormat="1" applyFont="1" applyBorder="1" applyAlignment="1" applyProtection="1">
      <alignment vertical="center"/>
      <protection hidden="1"/>
    </xf>
    <xf numFmtId="0" fontId="7" fillId="0" borderId="27" xfId="6" applyNumberFormat="1" applyFont="1" applyBorder="1" applyAlignment="1" applyProtection="1">
      <alignment vertical="center"/>
      <protection hidden="1"/>
    </xf>
    <xf numFmtId="0" fontId="8" fillId="0" borderId="27" xfId="6" applyNumberFormat="1" applyFont="1" applyBorder="1" applyAlignment="1" applyProtection="1">
      <alignment vertical="center"/>
      <protection hidden="1"/>
    </xf>
    <xf numFmtId="3" fontId="6" fillId="0" borderId="27" xfId="0" applyNumberFormat="1" applyFont="1" applyBorder="1" applyAlignment="1" applyProtection="1">
      <alignment vertical="center"/>
      <protection hidden="1"/>
    </xf>
    <xf numFmtId="0" fontId="7"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8" fillId="0" borderId="0" xfId="6" applyFont="1" applyAlignment="1" applyProtection="1">
      <alignment horizontal="center" vertical="center"/>
      <protection hidden="1"/>
    </xf>
    <xf numFmtId="3" fontId="6" fillId="0" borderId="0" xfId="6" applyNumberFormat="1" applyFont="1" applyProtection="1">
      <protection hidden="1"/>
    </xf>
    <xf numFmtId="4" fontId="6" fillId="2" borderId="5" xfId="11" applyNumberFormat="1" applyFont="1" applyFill="1" applyBorder="1" applyAlignment="1" applyProtection="1">
      <alignment horizontal="left" vertical="center"/>
      <protection locked="0"/>
    </xf>
    <xf numFmtId="3" fontId="6" fillId="2" borderId="5" xfId="11" applyNumberFormat="1" applyFont="1" applyFill="1" applyBorder="1" applyAlignment="1" applyProtection="1">
      <alignment horizontal="right" vertical="center"/>
      <protection locked="0"/>
    </xf>
    <xf numFmtId="3" fontId="6" fillId="3" borderId="7" xfId="0" applyNumberFormat="1" applyFont="1" applyFill="1" applyBorder="1" applyAlignment="1" applyProtection="1">
      <alignment horizontal="right" vertical="center"/>
      <protection hidden="1"/>
    </xf>
    <xf numFmtId="0" fontId="9" fillId="0" borderId="8" xfId="6" applyNumberFormat="1" applyFont="1" applyFill="1" applyBorder="1" applyAlignment="1" applyProtection="1">
      <alignment horizontal="left" vertical="center"/>
      <protection hidden="1"/>
    </xf>
    <xf numFmtId="49" fontId="9" fillId="2" borderId="6" xfId="12" applyNumberFormat="1" applyFont="1" applyFill="1" applyBorder="1" applyAlignment="1" applyProtection="1">
      <alignment horizontal="center" vertical="center"/>
      <protection locked="0"/>
    </xf>
    <xf numFmtId="4" fontId="6" fillId="2" borderId="5" xfId="12" applyNumberFormat="1" applyFont="1" applyFill="1" applyBorder="1" applyAlignment="1" applyProtection="1">
      <alignment horizontal="right" vertical="center"/>
      <protection locked="0"/>
    </xf>
    <xf numFmtId="49" fontId="7" fillId="0" borderId="0" xfId="10" applyNumberFormat="1" applyFont="1" applyBorder="1" applyAlignment="1" applyProtection="1">
      <alignment horizontal="left"/>
      <protection hidden="1"/>
    </xf>
    <xf numFmtId="0" fontId="6" fillId="0" borderId="27" xfId="3" applyFont="1" applyBorder="1" applyAlignment="1" applyProtection="1">
      <protection hidden="1"/>
    </xf>
    <xf numFmtId="0" fontId="12" fillId="0" borderId="0" xfId="0" applyFont="1"/>
    <xf numFmtId="49" fontId="12" fillId="0" borderId="0" xfId="3" applyNumberFormat="1" applyFont="1" applyAlignment="1" applyProtection="1">
      <alignment horizontal="center" vertical="top"/>
      <protection hidden="1"/>
    </xf>
    <xf numFmtId="0" fontId="0" fillId="0" borderId="0" xfId="0" applyAlignment="1">
      <alignment vertical="center"/>
    </xf>
    <xf numFmtId="0" fontId="1" fillId="0" borderId="0" xfId="4" applyFont="1" applyProtection="1">
      <protection hidden="1"/>
    </xf>
    <xf numFmtId="0" fontId="1" fillId="0" borderId="0" xfId="4" applyNumberFormat="1" applyFont="1" applyBorder="1" applyProtection="1">
      <protection hidden="1"/>
    </xf>
    <xf numFmtId="0" fontId="1" fillId="0" borderId="0" xfId="4" applyNumberFormat="1" applyFont="1" applyBorder="1" applyAlignment="1" applyProtection="1">
      <alignment horizontal="centerContinuous"/>
      <protection hidden="1"/>
    </xf>
    <xf numFmtId="4" fontId="1" fillId="0" borderId="0" xfId="4" applyNumberFormat="1" applyFont="1" applyBorder="1" applyAlignment="1" applyProtection="1">
      <alignment horizontal="centerContinuous"/>
      <protection hidden="1"/>
    </xf>
    <xf numFmtId="0" fontId="1" fillId="0" borderId="0" xfId="4" applyNumberFormat="1" applyFont="1" applyBorder="1" applyAlignment="1" applyProtection="1">
      <protection hidden="1"/>
    </xf>
    <xf numFmtId="0" fontId="1" fillId="0" borderId="0" xfId="4" applyFont="1" applyAlignment="1" applyProtection="1">
      <protection hidden="1"/>
    </xf>
    <xf numFmtId="0" fontId="1" fillId="0" borderId="0" xfId="4" applyFont="1" applyFill="1" applyBorder="1" applyAlignment="1" applyProtection="1">
      <protection hidden="1"/>
    </xf>
    <xf numFmtId="0" fontId="7" fillId="0" borderId="0" xfId="2" applyFont="1" applyProtection="1">
      <protection hidden="1"/>
    </xf>
    <xf numFmtId="0" fontId="1" fillId="0" borderId="0" xfId="2" applyFont="1" applyProtection="1"/>
    <xf numFmtId="0" fontId="1" fillId="0" borderId="0" xfId="5" applyNumberFormat="1" applyFont="1" applyBorder="1" applyAlignment="1" applyProtection="1">
      <alignment horizontal="center"/>
    </xf>
    <xf numFmtId="0" fontId="1" fillId="0" borderId="0" xfId="2" applyFont="1" applyAlignment="1" applyProtection="1">
      <alignment horizontal="left"/>
    </xf>
    <xf numFmtId="0" fontId="1" fillId="0" borderId="0" xfId="5" applyFont="1" applyProtection="1">
      <protection hidden="1"/>
    </xf>
    <xf numFmtId="0" fontId="1" fillId="0" borderId="27" xfId="4" applyFont="1" applyBorder="1" applyProtection="1">
      <protection hidden="1"/>
    </xf>
    <xf numFmtId="0" fontId="34" fillId="0" borderId="0" xfId="2" applyFont="1" applyAlignment="1">
      <alignment horizontal="left" readingOrder="1"/>
    </xf>
    <xf numFmtId="49" fontId="1" fillId="0" borderId="0" xfId="2" applyNumberFormat="1"/>
    <xf numFmtId="0" fontId="1" fillId="0" borderId="0" xfId="2"/>
    <xf numFmtId="49" fontId="7" fillId="0" borderId="0" xfId="2" applyNumberFormat="1" applyFont="1"/>
    <xf numFmtId="0" fontId="1" fillId="0" borderId="0" xfId="2" applyAlignment="1">
      <alignment horizontal="left"/>
    </xf>
    <xf numFmtId="49" fontId="1" fillId="4" borderId="22" xfId="4" applyNumberFormat="1" applyFont="1" applyFill="1" applyBorder="1" applyAlignment="1" applyProtection="1">
      <alignment horizontal="center"/>
      <protection hidden="1"/>
    </xf>
    <xf numFmtId="49" fontId="1" fillId="4" borderId="23" xfId="4" applyNumberFormat="1" applyFont="1" applyFill="1" applyBorder="1" applyAlignment="1" applyProtection="1">
      <alignment horizontal="center"/>
      <protection hidden="1"/>
    </xf>
    <xf numFmtId="49" fontId="1" fillId="4" borderId="31" xfId="4" applyNumberFormat="1" applyFont="1" applyFill="1" applyBorder="1" applyAlignment="1" applyProtection="1">
      <alignment horizontal="center"/>
      <protection hidden="1"/>
    </xf>
    <xf numFmtId="49" fontId="1" fillId="4" borderId="32" xfId="4" applyNumberFormat="1" applyFont="1" applyFill="1" applyBorder="1" applyAlignment="1" applyProtection="1">
      <alignment horizontal="center"/>
      <protection hidden="1"/>
    </xf>
    <xf numFmtId="49" fontId="1" fillId="4" borderId="24" xfId="4" applyNumberFormat="1" applyFont="1" applyFill="1" applyBorder="1" applyAlignment="1" applyProtection="1">
      <alignment horizontal="center"/>
      <protection hidden="1"/>
    </xf>
    <xf numFmtId="0" fontId="1" fillId="2" borderId="7" xfId="11" applyNumberFormat="1" applyFont="1" applyFill="1" applyBorder="1" applyAlignment="1" applyProtection="1">
      <alignment horizontal="left" vertical="top" wrapText="1"/>
      <protection locked="0"/>
    </xf>
    <xf numFmtId="0" fontId="28" fillId="0" borderId="0" xfId="0" applyFont="1"/>
    <xf numFmtId="0" fontId="23" fillId="0" borderId="0" xfId="0" applyFont="1" applyBorder="1" applyAlignment="1" applyProtection="1">
      <alignment vertical="center"/>
      <protection hidden="1"/>
    </xf>
    <xf numFmtId="0" fontId="7" fillId="0" borderId="0" xfId="0" applyFont="1" applyBorder="1" applyAlignment="1" applyProtection="1">
      <protection hidden="1"/>
    </xf>
    <xf numFmtId="0" fontId="1" fillId="0" borderId="0" xfId="0" applyFont="1" applyBorder="1" applyProtection="1">
      <protection hidden="1"/>
    </xf>
    <xf numFmtId="0" fontId="33" fillId="0" borderId="0" xfId="4" applyFont="1" applyProtection="1">
      <protection hidden="1"/>
    </xf>
    <xf numFmtId="0" fontId="1" fillId="0" borderId="0" xfId="5" applyNumberFormat="1" applyFont="1" applyBorder="1" applyAlignment="1" applyProtection="1"/>
    <xf numFmtId="4" fontId="1" fillId="0" borderId="0" xfId="5" applyNumberFormat="1" applyFont="1" applyBorder="1" applyAlignment="1" applyProtection="1"/>
    <xf numFmtId="4" fontId="1" fillId="0" borderId="0" xfId="5" applyNumberFormat="1" applyFont="1" applyBorder="1" applyAlignment="1" applyProtection="1">
      <protection hidden="1"/>
    </xf>
    <xf numFmtId="0" fontId="1" fillId="0" borderId="0" xfId="0" applyFont="1" applyProtection="1"/>
    <xf numFmtId="0" fontId="30" fillId="0" borderId="0" xfId="0" applyFont="1" applyBorder="1" applyAlignment="1" applyProtection="1">
      <alignment vertical="center"/>
      <protection hidden="1"/>
    </xf>
    <xf numFmtId="0" fontId="1" fillId="0" borderId="0" xfId="5" applyNumberFormat="1" applyFont="1" applyBorder="1" applyProtection="1"/>
    <xf numFmtId="4" fontId="1" fillId="0" borderId="0" xfId="5" applyNumberFormat="1" applyFont="1" applyBorder="1" applyProtection="1"/>
    <xf numFmtId="4" fontId="1" fillId="0" borderId="0" xfId="5" applyNumberFormat="1" applyFont="1" applyBorder="1" applyProtection="1">
      <protection hidden="1"/>
    </xf>
    <xf numFmtId="0" fontId="31" fillId="0" borderId="0" xfId="0" applyFont="1" applyBorder="1" applyAlignment="1" applyProtection="1">
      <alignment vertical="center"/>
      <protection hidden="1"/>
    </xf>
    <xf numFmtId="0" fontId="1" fillId="2" borderId="0" xfId="5" applyFont="1" applyFill="1" applyProtection="1"/>
    <xf numFmtId="0" fontId="7" fillId="2" borderId="0" xfId="5" applyFont="1" applyFill="1" applyAlignment="1" applyProtection="1"/>
    <xf numFmtId="0" fontId="1" fillId="2" borderId="0" xfId="5" applyFont="1" applyFill="1" applyAlignment="1" applyProtection="1"/>
    <xf numFmtId="0" fontId="1" fillId="6" borderId="0" xfId="5" applyFont="1" applyFill="1" applyProtection="1"/>
    <xf numFmtId="0" fontId="1" fillId="6" borderId="0" xfId="4" applyFont="1" applyFill="1" applyProtection="1">
      <protection hidden="1"/>
    </xf>
    <xf numFmtId="0" fontId="7" fillId="2" borderId="0" xfId="5" applyFont="1" applyFill="1" applyAlignment="1" applyProtection="1">
      <alignment vertical="center"/>
    </xf>
    <xf numFmtId="0" fontId="8" fillId="0" borderId="0" xfId="0" applyFont="1" applyAlignment="1" applyProtection="1">
      <alignment vertical="center"/>
    </xf>
    <xf numFmtId="0" fontId="1" fillId="0" borderId="0" xfId="5" applyFont="1" applyProtection="1"/>
    <xf numFmtId="0" fontId="6" fillId="0" borderId="0" xfId="0" applyFont="1" applyFill="1" applyAlignment="1" applyProtection="1">
      <alignment vertical="center"/>
      <protection hidden="1"/>
    </xf>
    <xf numFmtId="49" fontId="7" fillId="0" borderId="0" xfId="7" applyNumberFormat="1" applyFont="1" applyFill="1" applyAlignment="1" applyProtection="1">
      <alignment vertical="center" wrapText="1"/>
      <protection hidden="1"/>
    </xf>
    <xf numFmtId="49" fontId="7" fillId="0" borderId="0" xfId="7" applyNumberFormat="1" applyFont="1" applyAlignment="1" applyProtection="1">
      <alignment vertical="top"/>
      <protection hidden="1"/>
    </xf>
    <xf numFmtId="0" fontId="33" fillId="0" borderId="0" xfId="5" applyFont="1" applyProtection="1">
      <protection hidden="1"/>
    </xf>
    <xf numFmtId="0" fontId="33" fillId="0" borderId="0" xfId="0" applyFont="1" applyProtection="1">
      <protection hidden="1"/>
    </xf>
    <xf numFmtId="0" fontId="1" fillId="0" borderId="0" xfId="6" quotePrefix="1" applyFont="1" applyProtection="1">
      <protection hidden="1"/>
    </xf>
    <xf numFmtId="3" fontId="6" fillId="0" borderId="0" xfId="6" applyNumberFormat="1" applyFont="1" applyFill="1" applyBorder="1" applyAlignment="1" applyProtection="1">
      <alignment horizontal="left" vertical="center"/>
      <protection hidden="1"/>
    </xf>
    <xf numFmtId="0" fontId="35" fillId="0" borderId="0" xfId="9" applyFont="1" applyProtection="1">
      <protection hidden="1"/>
    </xf>
    <xf numFmtId="0" fontId="35" fillId="0" borderId="0" xfId="9" applyFont="1" applyBorder="1" applyProtection="1">
      <protection hidden="1"/>
    </xf>
    <xf numFmtId="0" fontId="35" fillId="0" borderId="0" xfId="11" applyFont="1" applyProtection="1">
      <protection hidden="1"/>
    </xf>
    <xf numFmtId="0" fontId="1" fillId="0" borderId="5" xfId="11" applyFont="1" applyBorder="1" applyAlignment="1" applyProtection="1">
      <alignment horizontal="center" vertical="center"/>
      <protection hidden="1"/>
    </xf>
    <xf numFmtId="3" fontId="1" fillId="2" borderId="5" xfId="11" applyNumberFormat="1" applyFont="1" applyFill="1" applyBorder="1" applyAlignment="1" applyProtection="1">
      <alignment horizontal="right" vertical="center"/>
      <protection locked="0"/>
    </xf>
    <xf numFmtId="4" fontId="1" fillId="2" borderId="5" xfId="11" applyNumberFormat="1" applyFont="1" applyFill="1" applyBorder="1" applyAlignment="1" applyProtection="1">
      <alignment horizontal="right" vertical="center"/>
      <protection locked="0"/>
    </xf>
    <xf numFmtId="4" fontId="1" fillId="3" borderId="5" xfId="11" applyNumberFormat="1" applyFont="1" applyFill="1" applyBorder="1" applyAlignment="1" applyProtection="1">
      <alignment horizontal="right" vertical="center"/>
      <protection hidden="1"/>
    </xf>
    <xf numFmtId="0" fontId="7" fillId="0" borderId="5" xfId="11" applyFont="1" applyBorder="1" applyAlignment="1" applyProtection="1">
      <alignment horizontal="center" vertical="center"/>
      <protection hidden="1"/>
    </xf>
    <xf numFmtId="0" fontId="1" fillId="0" borderId="0" xfId="11" applyFont="1" applyProtection="1">
      <protection hidden="1"/>
    </xf>
    <xf numFmtId="0" fontId="1" fillId="0" borderId="0" xfId="11" applyNumberFormat="1" applyFont="1" applyProtection="1">
      <protection hidden="1"/>
    </xf>
    <xf numFmtId="4" fontId="1" fillId="0" borderId="0" xfId="11" applyNumberFormat="1" applyFont="1" applyProtection="1">
      <protection hidden="1"/>
    </xf>
    <xf numFmtId="0" fontId="1" fillId="0" borderId="0" xfId="7" applyFont="1" applyProtection="1">
      <protection hidden="1"/>
    </xf>
    <xf numFmtId="0" fontId="1" fillId="0" borderId="0" xfId="2" applyAlignment="1">
      <alignment vertical="top" wrapText="1"/>
    </xf>
    <xf numFmtId="49" fontId="1" fillId="0" borderId="0" xfId="2" applyNumberFormat="1" applyFont="1" applyAlignment="1">
      <alignment vertical="top"/>
    </xf>
    <xf numFmtId="0" fontId="1" fillId="0" borderId="0" xfId="2" applyAlignment="1">
      <alignment vertical="top"/>
    </xf>
    <xf numFmtId="49" fontId="1" fillId="0" borderId="0" xfId="2" applyNumberFormat="1" applyFont="1" applyAlignment="1">
      <alignment vertical="top" wrapText="1"/>
    </xf>
    <xf numFmtId="0" fontId="1" fillId="0" borderId="0" xfId="2" applyFont="1" applyAlignment="1">
      <alignment vertical="top"/>
    </xf>
    <xf numFmtId="49" fontId="1" fillId="0" borderId="0" xfId="2" applyNumberFormat="1" applyAlignment="1">
      <alignment vertical="top"/>
    </xf>
    <xf numFmtId="49" fontId="1" fillId="0" borderId="0" xfId="2" applyNumberFormat="1" applyFont="1" applyAlignment="1">
      <alignment horizontal="left" vertical="top"/>
    </xf>
    <xf numFmtId="3" fontId="1" fillId="3" borderId="1" xfId="6" applyNumberFormat="1" applyFont="1" applyFill="1" applyBorder="1" applyAlignment="1" applyProtection="1">
      <alignment horizontal="right" vertical="center"/>
      <protection hidden="1"/>
    </xf>
    <xf numFmtId="0" fontId="33" fillId="0" borderId="0" xfId="6" applyFont="1" applyProtection="1">
      <protection hidden="1"/>
    </xf>
    <xf numFmtId="1" fontId="6" fillId="2" borderId="6" xfId="9" applyNumberFormat="1" applyFont="1" applyFill="1" applyBorder="1" applyAlignment="1" applyProtection="1">
      <alignment horizontal="right" vertical="center"/>
      <protection locked="0"/>
    </xf>
    <xf numFmtId="165" fontId="6" fillId="2" borderId="6" xfId="9" applyNumberFormat="1" applyFont="1" applyFill="1" applyBorder="1" applyAlignment="1" applyProtection="1">
      <alignment horizontal="left" vertical="center"/>
      <protection locked="0"/>
    </xf>
    <xf numFmtId="0" fontId="1" fillId="0" borderId="0" xfId="3" applyFont="1" applyProtection="1">
      <protection hidden="1"/>
    </xf>
    <xf numFmtId="49" fontId="12" fillId="0" borderId="0" xfId="7" applyNumberFormat="1" applyFont="1" applyAlignment="1" applyProtection="1">
      <alignment vertical="top"/>
      <protection hidden="1"/>
    </xf>
    <xf numFmtId="49" fontId="9" fillId="0" borderId="0" xfId="2" applyNumberFormat="1" applyFont="1" applyAlignment="1">
      <alignment vertical="top"/>
    </xf>
    <xf numFmtId="0" fontId="9" fillId="0" borderId="0" xfId="2" applyFont="1" applyAlignment="1">
      <alignment vertical="top"/>
    </xf>
    <xf numFmtId="0" fontId="9" fillId="0" borderId="0" xfId="2" applyFont="1"/>
    <xf numFmtId="0" fontId="33" fillId="0" borderId="0" xfId="4" applyFont="1" applyBorder="1" applyProtection="1">
      <protection hidden="1"/>
    </xf>
    <xf numFmtId="0" fontId="29" fillId="0" borderId="33" xfId="2" applyFont="1" applyBorder="1" applyAlignment="1">
      <alignment vertical="center" wrapText="1"/>
    </xf>
    <xf numFmtId="0" fontId="9" fillId="0" borderId="33" xfId="2" applyFont="1" applyBorder="1" applyAlignment="1">
      <alignment vertical="center" wrapText="1"/>
    </xf>
    <xf numFmtId="0" fontId="12" fillId="0" borderId="33" xfId="2" applyFont="1" applyBorder="1" applyAlignment="1">
      <alignment vertical="top"/>
    </xf>
    <xf numFmtId="0" fontId="1" fillId="0" borderId="33" xfId="2" applyFont="1" applyBorder="1" applyAlignment="1">
      <alignment vertical="center" wrapText="1"/>
    </xf>
    <xf numFmtId="0" fontId="12" fillId="0" borderId="34" xfId="2" applyFont="1" applyBorder="1" applyAlignment="1">
      <alignment vertical="top" wrapText="1"/>
    </xf>
    <xf numFmtId="0" fontId="7" fillId="0" borderId="0" xfId="2" applyFont="1"/>
    <xf numFmtId="0" fontId="7" fillId="0" borderId="33" xfId="2" applyFont="1" applyBorder="1" applyAlignment="1">
      <alignment vertical="top"/>
    </xf>
    <xf numFmtId="0" fontId="3" fillId="0" borderId="33" xfId="2" applyFont="1" applyBorder="1" applyAlignment="1">
      <alignment vertical="top" wrapText="1"/>
    </xf>
    <xf numFmtId="0" fontId="1" fillId="0" borderId="0" xfId="2" applyAlignment="1">
      <alignment vertical="center"/>
    </xf>
    <xf numFmtId="0" fontId="12" fillId="0" borderId="33" xfId="2" applyFont="1" applyBorder="1" applyAlignment="1">
      <alignment vertical="center"/>
    </xf>
    <xf numFmtId="0" fontId="7" fillId="0" borderId="33" xfId="2" applyFont="1" applyBorder="1" applyAlignment="1">
      <alignment vertical="center" wrapText="1"/>
    </xf>
    <xf numFmtId="0" fontId="7" fillId="0" borderId="33" xfId="2" applyFont="1" applyBorder="1" applyAlignment="1">
      <alignment vertical="top" wrapText="1"/>
    </xf>
    <xf numFmtId="49" fontId="6" fillId="2" borderId="9" xfId="4" applyNumberFormat="1" applyFon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7" fillId="2" borderId="35" xfId="4" applyFont="1" applyFill="1" applyBorder="1" applyAlignment="1" applyProtection="1">
      <alignment vertical="center"/>
      <protection locked="0"/>
    </xf>
    <xf numFmtId="0" fontId="0" fillId="0" borderId="36" xfId="0" applyBorder="1" applyAlignment="1" applyProtection="1">
      <alignment vertical="center"/>
      <protection locked="0"/>
    </xf>
    <xf numFmtId="0" fontId="0" fillId="0" borderId="37" xfId="0" applyBorder="1" applyAlignment="1" applyProtection="1">
      <alignment vertical="center"/>
      <protection locked="0"/>
    </xf>
    <xf numFmtId="0" fontId="0" fillId="0" borderId="38" xfId="0" applyBorder="1" applyAlignment="1" applyProtection="1">
      <alignment vertical="center"/>
      <protection locked="0"/>
    </xf>
    <xf numFmtId="0" fontId="0" fillId="0" borderId="19" xfId="0" applyBorder="1" applyAlignment="1" applyProtection="1">
      <alignment vertical="center"/>
      <protection locked="0"/>
    </xf>
    <xf numFmtId="0" fontId="0" fillId="0" borderId="39" xfId="0" applyBorder="1" applyAlignment="1" applyProtection="1">
      <alignment vertical="center"/>
      <protection locked="0"/>
    </xf>
    <xf numFmtId="49" fontId="6" fillId="2" borderId="9" xfId="0" applyNumberFormat="1" applyFont="1" applyFill="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14" fontId="1" fillId="2" borderId="9" xfId="4" applyNumberFormat="1" applyFont="1" applyFill="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4" fontId="0" fillId="0" borderId="25" xfId="0" applyNumberFormat="1" applyBorder="1" applyAlignment="1" applyProtection="1">
      <alignment horizontal="left" vertical="center"/>
      <protection locked="0"/>
    </xf>
    <xf numFmtId="49" fontId="6" fillId="2" borderId="9" xfId="4" applyNumberFormat="1" applyFont="1"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168" fontId="6" fillId="4" borderId="40" xfId="4" applyNumberFormat="1" applyFont="1" applyFill="1" applyBorder="1" applyAlignment="1" applyProtection="1">
      <alignment horizontal="center" vertical="center"/>
      <protection hidden="1"/>
    </xf>
    <xf numFmtId="168" fontId="0" fillId="4" borderId="41" xfId="0" applyNumberFormat="1" applyFill="1" applyBorder="1" applyAlignment="1" applyProtection="1">
      <alignment horizontal="center"/>
      <protection hidden="1"/>
    </xf>
    <xf numFmtId="168" fontId="0" fillId="4" borderId="42" xfId="0" applyNumberFormat="1" applyFill="1" applyBorder="1" applyAlignment="1" applyProtection="1">
      <alignment horizontal="center"/>
      <protection hidden="1"/>
    </xf>
    <xf numFmtId="168" fontId="6" fillId="3" borderId="9" xfId="4" applyNumberFormat="1" applyFont="1" applyFill="1" applyBorder="1" applyAlignment="1" applyProtection="1">
      <alignment horizontal="center" vertical="center"/>
      <protection hidden="1"/>
    </xf>
    <xf numFmtId="168" fontId="6" fillId="3" borderId="8" xfId="4" applyNumberFormat="1" applyFont="1" applyFill="1" applyBorder="1" applyAlignment="1" applyProtection="1">
      <alignment horizontal="center" vertical="center"/>
      <protection hidden="1"/>
    </xf>
    <xf numFmtId="168" fontId="0" fillId="3" borderId="25" xfId="0" applyNumberFormat="1" applyFill="1" applyBorder="1" applyAlignment="1" applyProtection="1">
      <alignment horizontal="center" vertical="center"/>
      <protection hidden="1"/>
    </xf>
    <xf numFmtId="3" fontId="6" fillId="4" borderId="40" xfId="4" applyNumberFormat="1" applyFont="1" applyFill="1" applyBorder="1" applyAlignment="1" applyProtection="1">
      <alignment vertical="center"/>
      <protection hidden="1"/>
    </xf>
    <xf numFmtId="3" fontId="0" fillId="4" borderId="41" xfId="0" applyNumberFormat="1" applyFill="1" applyBorder="1" applyAlignment="1" applyProtection="1">
      <protection hidden="1"/>
    </xf>
    <xf numFmtId="3" fontId="0" fillId="4" borderId="42" xfId="0" applyNumberFormat="1" applyFill="1" applyBorder="1" applyAlignment="1" applyProtection="1">
      <protection hidden="1"/>
    </xf>
    <xf numFmtId="10" fontId="6" fillId="4" borderId="40" xfId="1" applyNumberFormat="1" applyFont="1" applyFill="1" applyBorder="1" applyAlignment="1" applyProtection="1">
      <alignment vertical="center"/>
      <protection hidden="1"/>
    </xf>
    <xf numFmtId="0" fontId="0" fillId="0" borderId="41" xfId="0" applyBorder="1" applyAlignment="1"/>
    <xf numFmtId="10" fontId="6" fillId="5" borderId="9" xfId="1" applyNumberFormat="1" applyFont="1" applyFill="1" applyBorder="1" applyAlignment="1" applyProtection="1">
      <alignment vertical="center"/>
      <protection hidden="1"/>
    </xf>
    <xf numFmtId="0" fontId="0" fillId="0" borderId="8" xfId="0" applyBorder="1" applyAlignment="1">
      <alignment vertical="center"/>
    </xf>
    <xf numFmtId="49" fontId="6" fillId="2" borderId="8" xfId="4" applyNumberFormat="1" applyFont="1" applyFill="1" applyBorder="1" applyAlignment="1" applyProtection="1">
      <alignment horizontal="left" vertical="center"/>
      <protection locked="0"/>
    </xf>
    <xf numFmtId="49" fontId="6" fillId="2" borderId="25" xfId="4" applyNumberFormat="1" applyFont="1" applyFill="1" applyBorder="1" applyAlignment="1" applyProtection="1">
      <alignment horizontal="left" vertical="center"/>
      <protection locked="0"/>
    </xf>
    <xf numFmtId="3" fontId="6" fillId="5" borderId="9" xfId="4" applyNumberFormat="1" applyFont="1" applyFill="1" applyBorder="1" applyAlignment="1" applyProtection="1">
      <alignment vertical="center"/>
      <protection hidden="1"/>
    </xf>
    <xf numFmtId="3" fontId="6" fillId="5" borderId="8" xfId="4" applyNumberFormat="1" applyFont="1" applyFill="1" applyBorder="1" applyAlignment="1" applyProtection="1">
      <alignment vertical="center"/>
      <protection hidden="1"/>
    </xf>
    <xf numFmtId="3" fontId="0" fillId="0" borderId="25" xfId="0" applyNumberFormat="1" applyBorder="1" applyAlignment="1" applyProtection="1">
      <alignment vertical="center"/>
      <protection hidden="1"/>
    </xf>
    <xf numFmtId="0" fontId="36" fillId="0" borderId="0" xfId="2" applyFont="1" applyAlignment="1">
      <alignment horizontal="left" vertical="top" textRotation="90"/>
    </xf>
    <xf numFmtId="49" fontId="1" fillId="2" borderId="9" xfId="4" applyNumberFormat="1" applyFont="1" applyFill="1" applyBorder="1" applyAlignment="1" applyProtection="1">
      <alignment horizontal="left" vertical="center"/>
      <protection locked="0"/>
    </xf>
    <xf numFmtId="49" fontId="1" fillId="2" borderId="8" xfId="4" applyNumberFormat="1" applyFont="1" applyFill="1" applyBorder="1" applyAlignment="1" applyProtection="1">
      <alignment horizontal="left" vertical="center"/>
      <protection locked="0"/>
    </xf>
    <xf numFmtId="49" fontId="1" fillId="2" borderId="25" xfId="4" applyNumberFormat="1" applyFont="1" applyFill="1" applyBorder="1" applyAlignment="1" applyProtection="1">
      <alignment horizontal="left" vertical="center"/>
      <protection locked="0"/>
    </xf>
    <xf numFmtId="49" fontId="6" fillId="2" borderId="8"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9" fontId="1" fillId="2" borderId="43" xfId="5" applyNumberFormat="1" applyFont="1" applyFill="1" applyBorder="1" applyAlignment="1" applyProtection="1">
      <alignment horizontal="left" vertical="center"/>
      <protection locked="0"/>
    </xf>
    <xf numFmtId="0" fontId="1" fillId="0" borderId="44" xfId="2" applyBorder="1" applyAlignment="1" applyProtection="1">
      <alignment vertical="center"/>
      <protection locked="0"/>
    </xf>
    <xf numFmtId="0" fontId="1" fillId="0" borderId="45" xfId="2" applyBorder="1" applyAlignment="1" applyProtection="1">
      <alignment vertical="center"/>
      <protection locked="0"/>
    </xf>
    <xf numFmtId="0" fontId="24" fillId="0" borderId="0" xfId="5" applyFont="1" applyAlignment="1" applyProtection="1">
      <alignment vertical="center" wrapText="1"/>
    </xf>
    <xf numFmtId="0" fontId="0" fillId="0" borderId="0" xfId="0" applyAlignment="1">
      <alignment vertical="center" wrapText="1"/>
    </xf>
    <xf numFmtId="49" fontId="1" fillId="2" borderId="8" xfId="2" applyNumberFormat="1" applyFill="1" applyBorder="1" applyAlignment="1" applyProtection="1">
      <alignment horizontal="left" vertical="center"/>
      <protection locked="0"/>
    </xf>
    <xf numFmtId="49" fontId="1" fillId="2" borderId="25" xfId="2" applyNumberFormat="1" applyFill="1" applyBorder="1" applyAlignment="1" applyProtection="1">
      <alignment horizontal="left" vertical="center"/>
      <protection locked="0"/>
    </xf>
    <xf numFmtId="49" fontId="1" fillId="2" borderId="9" xfId="2" applyNumberFormat="1" applyFont="1" applyFill="1" applyBorder="1" applyAlignment="1" applyProtection="1">
      <alignment horizontal="left" vertical="center"/>
      <protection locked="0"/>
    </xf>
    <xf numFmtId="49" fontId="1" fillId="2" borderId="8" xfId="2" applyNumberFormat="1" applyFont="1" applyFill="1" applyBorder="1" applyAlignment="1" applyProtection="1">
      <alignment horizontal="left" vertical="center"/>
      <protection locked="0"/>
    </xf>
    <xf numFmtId="49" fontId="1" fillId="2" borderId="25" xfId="2" applyNumberFormat="1" applyFont="1" applyFill="1" applyBorder="1" applyAlignment="1" applyProtection="1">
      <alignment horizontal="left" vertical="center"/>
      <protection locked="0"/>
    </xf>
    <xf numFmtId="0" fontId="1" fillId="0" borderId="0" xfId="5" applyFont="1" applyAlignment="1" applyProtection="1">
      <alignment vertical="top" wrapText="1"/>
      <protection hidden="1"/>
    </xf>
    <xf numFmtId="0" fontId="1" fillId="0" borderId="3" xfId="5" applyFont="1" applyBorder="1" applyAlignment="1" applyProtection="1">
      <alignment vertical="top" wrapText="1"/>
      <protection hidden="1"/>
    </xf>
    <xf numFmtId="49" fontId="1" fillId="2" borderId="9" xfId="4" applyNumberFormat="1" applyFont="1" applyFill="1" applyBorder="1" applyAlignment="1" applyProtection="1">
      <alignment horizontal="left" vertical="center" wrapText="1"/>
      <protection locked="0"/>
    </xf>
    <xf numFmtId="49" fontId="1" fillId="2" borderId="8" xfId="4" applyNumberFormat="1" applyFont="1" applyFill="1" applyBorder="1" applyAlignment="1" applyProtection="1">
      <alignment horizontal="left" vertical="center" wrapText="1"/>
      <protection locked="0"/>
    </xf>
    <xf numFmtId="49" fontId="1" fillId="2" borderId="25" xfId="4" applyNumberFormat="1" applyFont="1" applyFill="1" applyBorder="1" applyAlignment="1" applyProtection="1">
      <alignment horizontal="left" vertical="center" wrapText="1"/>
      <protection locked="0"/>
    </xf>
    <xf numFmtId="0" fontId="9" fillId="0" borderId="0" xfId="0" applyFont="1" applyAlignment="1">
      <alignment wrapText="1"/>
    </xf>
    <xf numFmtId="0" fontId="1" fillId="0" borderId="0" xfId="5" applyNumberFormat="1" applyFont="1" applyBorder="1" applyAlignment="1" applyProtection="1">
      <alignment vertical="top" wrapText="1"/>
    </xf>
    <xf numFmtId="10" fontId="7" fillId="2" borderId="9" xfId="7" applyNumberFormat="1" applyFont="1" applyFill="1" applyBorder="1" applyAlignment="1" applyProtection="1">
      <alignment horizontal="left" vertical="top"/>
      <protection locked="0"/>
    </xf>
    <xf numFmtId="0" fontId="0" fillId="0" borderId="8" xfId="0" applyBorder="1" applyAlignment="1" applyProtection="1">
      <protection locked="0"/>
    </xf>
    <xf numFmtId="0" fontId="0" fillId="0" borderId="25" xfId="0" applyBorder="1" applyAlignment="1" applyProtection="1">
      <protection locked="0"/>
    </xf>
    <xf numFmtId="0" fontId="7" fillId="0" borderId="0" xfId="6" applyNumberFormat="1" applyFont="1" applyAlignment="1" applyProtection="1">
      <alignment vertical="center"/>
      <protection hidden="1"/>
    </xf>
    <xf numFmtId="0" fontId="0" fillId="0" borderId="0" xfId="0" applyAlignment="1"/>
    <xf numFmtId="0" fontId="0" fillId="0" borderId="46" xfId="0" applyBorder="1" applyAlignment="1"/>
    <xf numFmtId="0" fontId="8" fillId="0" borderId="0" xfId="6" applyNumberFormat="1" applyFont="1" applyAlignment="1" applyProtection="1">
      <alignment vertical="center"/>
      <protection hidden="1"/>
    </xf>
    <xf numFmtId="0" fontId="0" fillId="0" borderId="0" xfId="0" applyAlignment="1">
      <alignment vertical="center"/>
    </xf>
    <xf numFmtId="0" fontId="8" fillId="0" borderId="0" xfId="6" applyNumberFormat="1" applyFont="1" applyBorder="1" applyAlignment="1" applyProtection="1">
      <alignment vertical="center"/>
      <protection hidden="1"/>
    </xf>
    <xf numFmtId="0" fontId="0" fillId="0" borderId="0" xfId="0" applyBorder="1" applyAlignment="1"/>
    <xf numFmtId="0" fontId="7" fillId="0" borderId="0" xfId="6" applyNumberFormat="1" applyFont="1" applyAlignment="1" applyProtection="1">
      <alignment vertical="center" wrapText="1"/>
      <protection hidden="1"/>
    </xf>
    <xf numFmtId="49" fontId="7" fillId="0" borderId="0" xfId="7" applyNumberFormat="1" applyFont="1" applyFill="1" applyAlignment="1" applyProtection="1">
      <alignment vertical="top" wrapText="1"/>
      <protection hidden="1"/>
    </xf>
    <xf numFmtId="0" fontId="0" fillId="0" borderId="0" xfId="0" applyAlignment="1">
      <alignment vertical="top" wrapText="1"/>
    </xf>
    <xf numFmtId="0" fontId="0" fillId="0" borderId="0" xfId="0" applyFill="1" applyAlignment="1">
      <alignment vertical="top" wrapText="1"/>
    </xf>
    <xf numFmtId="0" fontId="4" fillId="0" borderId="3" xfId="0" applyFont="1" applyBorder="1" applyAlignment="1" applyProtection="1">
      <alignment vertical="top" wrapText="1"/>
      <protection hidden="1"/>
    </xf>
    <xf numFmtId="49" fontId="7" fillId="2" borderId="43" xfId="7" applyNumberFormat="1" applyFont="1"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9" fillId="0" borderId="0" xfId="6" applyNumberFormat="1" applyFont="1" applyBorder="1" applyAlignment="1" applyProtection="1">
      <alignment horizontal="right" vertical="center"/>
      <protection hidden="1"/>
    </xf>
    <xf numFmtId="0" fontId="0" fillId="0" borderId="0" xfId="0" applyBorder="1" applyAlignment="1" applyProtection="1">
      <alignment vertical="center"/>
    </xf>
    <xf numFmtId="0" fontId="0" fillId="0" borderId="26" xfId="0" applyBorder="1" applyAlignment="1" applyProtection="1">
      <alignment vertical="center"/>
    </xf>
    <xf numFmtId="0" fontId="9" fillId="0" borderId="9" xfId="6" applyNumberFormat="1" applyFont="1" applyFill="1" applyBorder="1" applyAlignment="1" applyProtection="1">
      <alignment horizontal="left" vertical="center"/>
      <protection hidden="1"/>
    </xf>
    <xf numFmtId="0" fontId="0" fillId="0" borderId="25" xfId="0" applyBorder="1" applyAlignment="1">
      <alignment vertical="center"/>
    </xf>
    <xf numFmtId="0" fontId="9" fillId="0" borderId="27" xfId="6" applyNumberFormat="1" applyFont="1" applyBorder="1" applyAlignment="1" applyProtection="1">
      <alignment horizontal="right" vertical="center"/>
      <protection hidden="1"/>
    </xf>
    <xf numFmtId="0" fontId="0" fillId="0" borderId="27" xfId="0" applyBorder="1" applyAlignment="1" applyProtection="1">
      <alignment vertical="center"/>
    </xf>
    <xf numFmtId="0" fontId="0" fillId="0" borderId="28" xfId="0" applyBorder="1" applyAlignment="1" applyProtection="1">
      <alignment vertical="center"/>
    </xf>
    <xf numFmtId="0" fontId="7" fillId="0" borderId="0" xfId="11" applyFont="1" applyBorder="1" applyAlignment="1" applyProtection="1">
      <alignment horizontal="left" vertical="center"/>
      <protection hidden="1"/>
    </xf>
    <xf numFmtId="166" fontId="6" fillId="2" borderId="21" xfId="11" applyNumberFormat="1"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30" xfId="0" applyBorder="1" applyAlignment="1" applyProtection="1">
      <alignment vertical="center"/>
      <protection locked="0"/>
    </xf>
    <xf numFmtId="0" fontId="6" fillId="0" borderId="29" xfId="11" applyFont="1" applyBorder="1" applyAlignment="1" applyProtection="1">
      <alignment horizontal="center" vertical="center" wrapText="1"/>
      <protection hidden="1"/>
    </xf>
    <xf numFmtId="0" fontId="6" fillId="0" borderId="27" xfId="11" applyFont="1" applyBorder="1" applyAlignment="1" applyProtection="1">
      <alignment horizontal="center" vertical="center"/>
      <protection hidden="1"/>
    </xf>
    <xf numFmtId="0" fontId="6" fillId="0" borderId="28" xfId="11" applyFont="1" applyBorder="1" applyAlignment="1" applyProtection="1">
      <alignment horizontal="center" vertical="center"/>
      <protection hidden="1"/>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30" xfId="0" applyFont="1" applyBorder="1" applyAlignment="1">
      <alignment horizontal="center" vertical="center"/>
    </xf>
    <xf numFmtId="166" fontId="6" fillId="2" borderId="20" xfId="11" applyNumberFormat="1"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26" xfId="0" applyBorder="1" applyAlignment="1" applyProtection="1">
      <alignment vertical="center"/>
      <protection locked="0"/>
    </xf>
    <xf numFmtId="0" fontId="8" fillId="0" borderId="0" xfId="11" applyFont="1" applyBorder="1" applyAlignment="1" applyProtection="1">
      <alignment horizontal="left" vertical="center"/>
      <protection hidden="1"/>
    </xf>
    <xf numFmtId="0" fontId="9" fillId="0" borderId="0" xfId="0" applyFont="1" applyAlignment="1">
      <alignment vertical="center"/>
    </xf>
    <xf numFmtId="166" fontId="6" fillId="2" borderId="29" xfId="11" applyNumberFormat="1" applyFont="1" applyFill="1" applyBorder="1" applyAlignment="1" applyProtection="1">
      <alignment horizontal="left" vertical="center"/>
      <protection locked="0"/>
    </xf>
    <xf numFmtId="0" fontId="0" fillId="0" borderId="27" xfId="0" applyBorder="1" applyAlignment="1" applyProtection="1">
      <alignment vertical="center"/>
      <protection locked="0"/>
    </xf>
    <xf numFmtId="0" fontId="0" fillId="0" borderId="28" xfId="0" applyBorder="1" applyAlignment="1" applyProtection="1">
      <alignment vertical="center"/>
      <protection locked="0"/>
    </xf>
    <xf numFmtId="0" fontId="9" fillId="0" borderId="0" xfId="0" applyFont="1" applyAlignment="1"/>
    <xf numFmtId="0" fontId="17" fillId="0" borderId="0" xfId="11" applyFont="1" applyBorder="1" applyAlignment="1" applyProtection="1">
      <alignment horizontal="center" vertical="center"/>
      <protection hidden="1"/>
    </xf>
    <xf numFmtId="0" fontId="0" fillId="0" borderId="0" xfId="0" applyAlignment="1">
      <alignment horizontal="center" vertical="center"/>
    </xf>
    <xf numFmtId="0" fontId="11" fillId="0" borderId="0" xfId="11" applyFont="1" applyBorder="1" applyAlignment="1" applyProtection="1">
      <alignment horizontal="center" vertical="center"/>
      <protection hidden="1"/>
    </xf>
    <xf numFmtId="0" fontId="17" fillId="0" borderId="0" xfId="9" applyFont="1" applyBorder="1" applyAlignment="1" applyProtection="1">
      <alignment horizontal="center" vertical="center"/>
      <protection hidden="1"/>
    </xf>
    <xf numFmtId="0" fontId="11" fillId="0" borderId="0" xfId="9" applyFont="1" applyBorder="1" applyAlignment="1" applyProtection="1">
      <alignment horizontal="center" vertical="center"/>
      <protection hidden="1"/>
    </xf>
    <xf numFmtId="49" fontId="7" fillId="0" borderId="0" xfId="6" applyNumberFormat="1" applyFont="1" applyFill="1" applyBorder="1" applyAlignment="1" applyProtection="1">
      <alignment horizontal="left"/>
      <protection hidden="1"/>
    </xf>
    <xf numFmtId="0" fontId="17" fillId="0" borderId="0" xfId="12" applyFont="1" applyBorder="1" applyAlignment="1" applyProtection="1">
      <alignment horizontal="center" vertical="center"/>
      <protection hidden="1"/>
    </xf>
    <xf numFmtId="0" fontId="11" fillId="0" borderId="0" xfId="12" applyFont="1" applyBorder="1" applyAlignment="1" applyProtection="1">
      <alignment horizontal="center" vertical="center"/>
      <protection hidden="1"/>
    </xf>
    <xf numFmtId="0" fontId="7" fillId="0" borderId="0" xfId="6" applyNumberFormat="1" applyFont="1" applyFill="1" applyBorder="1" applyAlignment="1" applyProtection="1">
      <alignment horizontal="left"/>
      <protection hidden="1"/>
    </xf>
    <xf numFmtId="0" fontId="17" fillId="0" borderId="0" xfId="10" applyFont="1" applyBorder="1" applyAlignment="1" applyProtection="1">
      <alignment horizontal="center" vertical="center" readingOrder="1"/>
      <protection hidden="1"/>
    </xf>
    <xf numFmtId="0" fontId="0" fillId="0" borderId="0" xfId="0" applyAlignment="1">
      <alignment horizontal="center" vertical="center" readingOrder="1"/>
    </xf>
    <xf numFmtId="0" fontId="11" fillId="0" borderId="0" xfId="10" applyFont="1" applyBorder="1" applyAlignment="1" applyProtection="1">
      <alignment horizontal="center" vertical="center" readingOrder="1"/>
      <protection hidden="1"/>
    </xf>
    <xf numFmtId="0" fontId="6" fillId="0" borderId="5" xfId="6" applyNumberFormat="1" applyFont="1" applyFill="1" applyBorder="1" applyAlignment="1" applyProtection="1">
      <alignment horizontal="center" vertical="top" wrapText="1"/>
      <protection hidden="1"/>
    </xf>
    <xf numFmtId="0" fontId="0" fillId="0" borderId="6" xfId="0" applyBorder="1" applyAlignment="1">
      <alignment horizontal="center"/>
    </xf>
    <xf numFmtId="0" fontId="9" fillId="0" borderId="9" xfId="12" applyFont="1" applyBorder="1" applyAlignment="1" applyProtection="1">
      <alignment horizontal="left" vertical="center"/>
      <protection hidden="1"/>
    </xf>
    <xf numFmtId="0" fontId="0" fillId="0" borderId="8" xfId="0" applyBorder="1" applyAlignment="1"/>
    <xf numFmtId="0" fontId="0" fillId="0" borderId="25" xfId="0" applyBorder="1" applyAlignment="1"/>
    <xf numFmtId="0" fontId="1" fillId="0" borderId="20" xfId="0" applyFont="1"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8"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7" fillId="2" borderId="9" xfId="6"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 fillId="2" borderId="9" xfId="6" applyNumberFormat="1"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25" xfId="0" applyBorder="1" applyAlignment="1" applyProtection="1">
      <alignment vertical="center"/>
      <protection locked="0"/>
    </xf>
    <xf numFmtId="0" fontId="7"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9" fillId="0" borderId="26" xfId="0" applyFont="1" applyBorder="1" applyAlignment="1"/>
    <xf numFmtId="0" fontId="8" fillId="0" borderId="0" xfId="0" applyFont="1" applyAlignment="1" applyProtection="1">
      <alignment horizontal="left"/>
      <protection hidden="1"/>
    </xf>
    <xf numFmtId="0" fontId="0" fillId="0" borderId="19" xfId="0" applyBorder="1" applyAlignment="1">
      <alignment vertical="center"/>
    </xf>
    <xf numFmtId="0" fontId="8" fillId="0" borderId="0" xfId="0" applyFont="1" applyAlignment="1" applyProtection="1">
      <alignment horizontal="center" vertical="center"/>
      <protection hidden="1"/>
    </xf>
    <xf numFmtId="0" fontId="0" fillId="0" borderId="19" xfId="0" applyBorder="1" applyAlignment="1">
      <alignment horizontal="center" vertical="center"/>
    </xf>
    <xf numFmtId="0" fontId="0" fillId="0" borderId="26" xfId="0" applyBorder="1" applyAlignment="1"/>
    <xf numFmtId="0" fontId="7" fillId="0" borderId="0" xfId="0" applyFont="1" applyAlignment="1" applyProtection="1">
      <alignment horizontal="left" vertical="center" wrapText="1"/>
      <protection hidden="1"/>
    </xf>
    <xf numFmtId="0" fontId="12" fillId="0" borderId="34" xfId="2" applyFont="1" applyBorder="1" applyAlignment="1">
      <alignment vertical="top" wrapText="1"/>
    </xf>
    <xf numFmtId="0" fontId="12" fillId="0" borderId="47" xfId="2" applyFont="1" applyBorder="1" applyAlignment="1">
      <alignment vertical="top" wrapText="1"/>
    </xf>
    <xf numFmtId="0" fontId="7" fillId="0" borderId="0" xfId="2" applyFont="1" applyAlignment="1">
      <alignment wrapText="1"/>
    </xf>
    <xf numFmtId="0" fontId="1" fillId="0" borderId="0" xfId="2" applyAlignment="1">
      <alignment wrapText="1"/>
    </xf>
    <xf numFmtId="0" fontId="6" fillId="0" borderId="27" xfId="3" applyFont="1" applyBorder="1" applyAlignment="1" applyProtection="1">
      <protection hidden="1"/>
    </xf>
    <xf numFmtId="0" fontId="0" fillId="0" borderId="27" xfId="0" applyBorder="1" applyAlignment="1"/>
    <xf numFmtId="49" fontId="8" fillId="0" borderId="0" xfId="7" applyNumberFormat="1" applyFont="1" applyAlignment="1" applyProtection="1">
      <alignment vertical="center"/>
      <protection hidden="1"/>
    </xf>
    <xf numFmtId="49" fontId="8" fillId="0" borderId="0" xfId="7" applyNumberFormat="1" applyFont="1" applyAlignment="1" applyProtection="1">
      <alignment vertical="center" wrapText="1"/>
      <protection hidden="1"/>
    </xf>
    <xf numFmtId="0" fontId="0" fillId="0" borderId="0" xfId="0" applyAlignment="1">
      <alignment wrapText="1"/>
    </xf>
    <xf numFmtId="49" fontId="8" fillId="0" borderId="0" xfId="7" applyNumberFormat="1" applyFont="1" applyAlignment="1" applyProtection="1">
      <alignment vertical="top" wrapText="1"/>
      <protection hidden="1"/>
    </xf>
    <xf numFmtId="0" fontId="0" fillId="0" borderId="0" xfId="0" applyAlignment="1">
      <alignment vertical="top"/>
    </xf>
    <xf numFmtId="49" fontId="7" fillId="0" borderId="0" xfId="7" applyNumberFormat="1" applyFont="1" applyAlignment="1" applyProtection="1">
      <alignment vertical="center"/>
      <protection hidden="1"/>
    </xf>
    <xf numFmtId="0" fontId="7" fillId="0" borderId="0" xfId="3" applyFont="1" applyAlignment="1" applyProtection="1">
      <alignment vertical="top" wrapText="1"/>
      <protection hidden="1"/>
    </xf>
    <xf numFmtId="0" fontId="1" fillId="0" borderId="0" xfId="2" applyFont="1" applyAlignment="1">
      <alignment vertical="top" wrapText="1"/>
    </xf>
    <xf numFmtId="0" fontId="1" fillId="0" borderId="0" xfId="2" applyAlignment="1">
      <alignment vertical="top" wrapText="1"/>
    </xf>
    <xf numFmtId="0" fontId="11" fillId="0" borderId="0" xfId="2" applyFont="1" applyAlignment="1">
      <alignment vertical="center" wrapText="1"/>
    </xf>
    <xf numFmtId="49" fontId="7" fillId="0" borderId="0" xfId="2" applyNumberFormat="1" applyFont="1" applyAlignment="1">
      <alignment vertical="top" wrapText="1"/>
    </xf>
  </cellXfs>
  <cellStyles count="13">
    <cellStyle name="Prozent" xfId="1" builtinId="5"/>
    <cellStyle name="Standard" xfId="0" builtinId="0"/>
    <cellStyle name="Standard 2" xfId="2" xr:uid="{00000000-0005-0000-0000-000002000000}"/>
    <cellStyle name="Standard_AZA 7" xfId="3" xr:uid="{00000000-0005-0000-0000-000003000000}"/>
    <cellStyle name="Standard_AZA1_1" xfId="4" xr:uid="{00000000-0005-0000-0000-000004000000}"/>
    <cellStyle name="Standard_AZA2" xfId="5" xr:uid="{00000000-0005-0000-0000-000005000000}"/>
    <cellStyle name="Standard_AZA4_1" xfId="6" xr:uid="{00000000-0005-0000-0000-000006000000}"/>
    <cellStyle name="Standard_AZA6" xfId="7" xr:uid="{00000000-0005-0000-0000-000007000000}"/>
    <cellStyle name="Standard_AZK 5" xfId="8" xr:uid="{00000000-0005-0000-0000-000008000000}"/>
    <cellStyle name="Standard_Fremdleistung" xfId="9" xr:uid="{00000000-0005-0000-0000-000009000000}"/>
    <cellStyle name="Standard_Investitionen" xfId="10" xr:uid="{00000000-0005-0000-0000-00000A000000}"/>
    <cellStyle name="Standard_Material" xfId="11" xr:uid="{00000000-0005-0000-0000-00000B000000}"/>
    <cellStyle name="Standard_Personal"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52428</xdr:colOff>
      <xdr:row>40</xdr:row>
      <xdr:rowOff>69491</xdr:rowOff>
    </xdr:from>
    <xdr:to>
      <xdr:col>0</xdr:col>
      <xdr:colOff>211178</xdr:colOff>
      <xdr:row>47</xdr:row>
      <xdr:rowOff>14578</xdr:rowOff>
    </xdr:to>
    <xdr:sp macro="" textlink="">
      <xdr:nvSpPr>
        <xdr:cNvPr id="21506" name="Text 5">
          <a:extLst>
            <a:ext uri="{FF2B5EF4-FFF2-40B4-BE49-F238E27FC236}">
              <a16:creationId xmlns:a16="http://schemas.microsoft.com/office/drawing/2014/main" id="{00000000-0008-0000-0000-000002540000}"/>
            </a:ext>
          </a:extLst>
        </xdr:cNvPr>
        <xdr:cNvSpPr txBox="1">
          <a:spLocks noChangeArrowheads="1"/>
        </xdr:cNvSpPr>
      </xdr:nvSpPr>
      <xdr:spPr bwMode="auto">
        <a:xfrm>
          <a:off x="52428" y="8756291"/>
          <a:ext cx="158750" cy="1535762"/>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600" b="0" i="0" u="none" strike="noStrike" kern="0" cap="none" spc="0" normalizeH="0" baseline="0" noProof="0">
              <a:ln>
                <a:noFill/>
              </a:ln>
              <a:solidFill>
                <a:srgbClr val="000000"/>
              </a:solidFill>
              <a:effectLst/>
              <a:uLnTx/>
              <a:uFillTx/>
              <a:latin typeface="Arial"/>
              <a:ea typeface="+mn-ea"/>
              <a:cs typeface="Arial"/>
            </a:rPr>
            <a:t>63109  01/26   Seite 1 von 15</a:t>
          </a:r>
          <a:endParaRPr lang="de-DE" sz="600" b="0" i="0" u="none" strike="noStrike" baseline="0">
            <a:solidFill>
              <a:srgbClr val="000000"/>
            </a:solidFill>
            <a:latin typeface="Arial"/>
            <a:cs typeface="Arial"/>
          </a:endParaRPr>
        </a:p>
      </xdr:txBody>
    </xdr:sp>
    <xdr:clientData/>
  </xdr:twoCellAnchor>
  <xdr:twoCellAnchor>
    <xdr:from>
      <xdr:col>1</xdr:col>
      <xdr:colOff>9525</xdr:colOff>
      <xdr:row>1</xdr:row>
      <xdr:rowOff>66675</xdr:rowOff>
    </xdr:from>
    <xdr:to>
      <xdr:col>17</xdr:col>
      <xdr:colOff>76200</xdr:colOff>
      <xdr:row>5</xdr:row>
      <xdr:rowOff>76200</xdr:rowOff>
    </xdr:to>
    <xdr:sp macro="" textlink="">
      <xdr:nvSpPr>
        <xdr:cNvPr id="21510" name="Text 6">
          <a:extLst>
            <a:ext uri="{FF2B5EF4-FFF2-40B4-BE49-F238E27FC236}">
              <a16:creationId xmlns:a16="http://schemas.microsoft.com/office/drawing/2014/main" id="{00000000-0008-0000-0000-000006540000}"/>
            </a:ext>
          </a:extLst>
        </xdr:cNvPr>
        <xdr:cNvSpPr txBox="1">
          <a:spLocks noChangeArrowheads="1"/>
        </xdr:cNvSpPr>
      </xdr:nvSpPr>
      <xdr:spPr bwMode="auto">
        <a:xfrm>
          <a:off x="390525" y="571500"/>
          <a:ext cx="2962275" cy="666750"/>
        </a:xfrm>
        <a:prstGeom prst="rect">
          <a:avLst/>
        </a:prstGeom>
        <a:noFill/>
        <a:ln w="0">
          <a:noFill/>
          <a:miter lim="800000"/>
          <a:headEnd/>
          <a:tailEnd/>
        </a:ln>
      </xdr:spPr>
      <xdr:txBody>
        <a:bodyPr vertOverflow="clip" wrap="square" lIns="27432" tIns="22860" rIns="0" bIns="0" anchor="t" upright="1"/>
        <a:lstStyle/>
        <a:p>
          <a:pPr algn="l" rtl="0">
            <a:defRPr sz="1000"/>
          </a:pPr>
          <a:r>
            <a:rPr lang="de-DE" sz="900" b="1" i="0" u="sng" strike="noStrike" baseline="0">
              <a:solidFill>
                <a:srgbClr val="FF0000"/>
              </a:solidFill>
              <a:latin typeface="Arial"/>
              <a:cs typeface="Arial"/>
            </a:rPr>
            <a:t>Hinweis zum Ausfüllen des Formulars am PC:</a:t>
          </a:r>
          <a:endParaRPr lang="de-DE" sz="900" b="1" i="0" u="none" strike="noStrike" baseline="0">
            <a:solidFill>
              <a:srgbClr val="FF0000"/>
            </a:solidFill>
            <a:latin typeface="Arial"/>
            <a:cs typeface="Arial"/>
          </a:endParaRPr>
        </a:p>
        <a:p>
          <a:pPr algn="l" rtl="0">
            <a:defRPr sz="1000"/>
          </a:pPr>
          <a:r>
            <a:rPr lang="de-DE" sz="900" b="0" i="0" u="none" strike="noStrike" baseline="0">
              <a:solidFill>
                <a:srgbClr val="FF0000"/>
              </a:solidFill>
              <a:latin typeface="Arial"/>
              <a:cs typeface="Arial"/>
            </a:rPr>
            <a:t>- Graue Felder sind Eingabefelder für den Antragsteller.</a:t>
          </a:r>
        </a:p>
        <a:p>
          <a:pPr algn="l" rtl="0">
            <a:defRPr sz="1000"/>
          </a:pPr>
          <a:r>
            <a:rPr lang="de-DE" sz="900" b="0" i="0" u="none" strike="noStrike" baseline="0">
              <a:solidFill>
                <a:srgbClr val="FF0000"/>
              </a:solidFill>
              <a:latin typeface="Arial"/>
              <a:cs typeface="Arial"/>
            </a:rPr>
            <a:t>- Gelbe Felder werden automatisch berechnet.</a:t>
          </a:r>
        </a:p>
        <a:p>
          <a:pPr algn="l" rtl="0">
            <a:defRPr sz="1000"/>
          </a:pPr>
          <a:r>
            <a:rPr lang="de-DE" sz="900" b="0" i="0" u="none" strike="noStrike" baseline="0">
              <a:solidFill>
                <a:srgbClr val="FF0000"/>
              </a:solidFill>
              <a:latin typeface="Arial"/>
              <a:cs typeface="Arial"/>
            </a:rPr>
            <a:t>- Grüne Felder sind Felder der Bewilligungsstelle.</a:t>
          </a:r>
        </a:p>
      </xdr:txBody>
    </xdr:sp>
    <xdr:clientData fPrintsWithSheet="0"/>
  </xdr:twoCellAnchor>
  <xdr:twoCellAnchor editAs="oneCell">
    <xdr:from>
      <xdr:col>28</xdr:col>
      <xdr:colOff>63610</xdr:colOff>
      <xdr:row>0</xdr:row>
      <xdr:rowOff>9856</xdr:rowOff>
    </xdr:from>
    <xdr:to>
      <xdr:col>33</xdr:col>
      <xdr:colOff>7951</xdr:colOff>
      <xdr:row>0</xdr:row>
      <xdr:rowOff>460596</xdr:rowOff>
    </xdr:to>
    <xdr:pic>
      <xdr:nvPicPr>
        <xdr:cNvPr id="22343" name="Grafik 1">
          <a:extLst>
            <a:ext uri="{FF2B5EF4-FFF2-40B4-BE49-F238E27FC236}">
              <a16:creationId xmlns:a16="http://schemas.microsoft.com/office/drawing/2014/main" id="{00000000-0008-0000-0000-0000475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0460" y="9856"/>
          <a:ext cx="849216" cy="45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149252</xdr:colOff>
      <xdr:row>55</xdr:row>
      <xdr:rowOff>152400</xdr:rowOff>
    </xdr:from>
    <xdr:to>
      <xdr:col>0</xdr:col>
      <xdr:colOff>284351</xdr:colOff>
      <xdr:row>65</xdr:row>
      <xdr:rowOff>112130</xdr:rowOff>
    </xdr:to>
    <xdr:sp macro="" textlink="">
      <xdr:nvSpPr>
        <xdr:cNvPr id="38913" name="Text 18">
          <a:extLst>
            <a:ext uri="{FF2B5EF4-FFF2-40B4-BE49-F238E27FC236}">
              <a16:creationId xmlns:a16="http://schemas.microsoft.com/office/drawing/2014/main" id="{00000000-0008-0000-0900-000001980000}"/>
            </a:ext>
          </a:extLst>
        </xdr:cNvPr>
        <xdr:cNvSpPr txBox="1">
          <a:spLocks noChangeArrowheads="1"/>
        </xdr:cNvSpPr>
      </xdr:nvSpPr>
      <xdr:spPr bwMode="auto">
        <a:xfrm>
          <a:off x="141301" y="8696325"/>
          <a:ext cx="118212" cy="1586888"/>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10 von 15</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103201</xdr:colOff>
      <xdr:row>24</xdr:row>
      <xdr:rowOff>112064</xdr:rowOff>
    </xdr:from>
    <xdr:to>
      <xdr:col>0</xdr:col>
      <xdr:colOff>322028</xdr:colOff>
      <xdr:row>37</xdr:row>
      <xdr:rowOff>112064</xdr:rowOff>
    </xdr:to>
    <xdr:sp macro="" textlink="">
      <xdr:nvSpPr>
        <xdr:cNvPr id="29698" name="Text 5">
          <a:extLst>
            <a:ext uri="{FF2B5EF4-FFF2-40B4-BE49-F238E27FC236}">
              <a16:creationId xmlns:a16="http://schemas.microsoft.com/office/drawing/2014/main" id="{00000000-0008-0000-0A00-000002740000}"/>
            </a:ext>
          </a:extLst>
        </xdr:cNvPr>
        <xdr:cNvSpPr txBox="1">
          <a:spLocks noChangeArrowheads="1"/>
        </xdr:cNvSpPr>
      </xdr:nvSpPr>
      <xdr:spPr bwMode="auto">
        <a:xfrm>
          <a:off x="104775" y="7896391"/>
          <a:ext cx="212266" cy="2067339"/>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11 von 15</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5</xdr:row>
          <xdr:rowOff>76200</xdr:rowOff>
        </xdr:from>
        <xdr:to>
          <xdr:col>1</xdr:col>
          <xdr:colOff>476250</xdr:colOff>
          <xdr:row>5</xdr:row>
          <xdr:rowOff>323850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B00-000001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76200</xdr:rowOff>
        </xdr:from>
        <xdr:to>
          <xdr:col>4</xdr:col>
          <xdr:colOff>0</xdr:colOff>
          <xdr:row>5</xdr:row>
          <xdr:rowOff>323850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B00-000002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6</xdr:row>
          <xdr:rowOff>104775</xdr:rowOff>
        </xdr:from>
        <xdr:to>
          <xdr:col>3</xdr:col>
          <xdr:colOff>457200</xdr:colOff>
          <xdr:row>6</xdr:row>
          <xdr:rowOff>352425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B00-000003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104775</xdr:rowOff>
        </xdr:from>
        <xdr:to>
          <xdr:col>1</xdr:col>
          <xdr:colOff>476250</xdr:colOff>
          <xdr:row>6</xdr:row>
          <xdr:rowOff>352425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B00-000004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xdr:row>
          <xdr:rowOff>47625</xdr:rowOff>
        </xdr:from>
        <xdr:to>
          <xdr:col>1</xdr:col>
          <xdr:colOff>476250</xdr:colOff>
          <xdr:row>7</xdr:row>
          <xdr:rowOff>285750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B00-000005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xdr:row>
          <xdr:rowOff>47625</xdr:rowOff>
        </xdr:from>
        <xdr:to>
          <xdr:col>3</xdr:col>
          <xdr:colOff>457200</xdr:colOff>
          <xdr:row>7</xdr:row>
          <xdr:rowOff>285750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B00-000006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47625</xdr:rowOff>
        </xdr:from>
        <xdr:to>
          <xdr:col>3</xdr:col>
          <xdr:colOff>457200</xdr:colOff>
          <xdr:row>9</xdr:row>
          <xdr:rowOff>285750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B00-000007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47625</xdr:rowOff>
        </xdr:from>
        <xdr:to>
          <xdr:col>1</xdr:col>
          <xdr:colOff>476250</xdr:colOff>
          <xdr:row>9</xdr:row>
          <xdr:rowOff>285750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B00-000008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xdr:row>
          <xdr:rowOff>38100</xdr:rowOff>
        </xdr:from>
        <xdr:to>
          <xdr:col>3</xdr:col>
          <xdr:colOff>457200</xdr:colOff>
          <xdr:row>10</xdr:row>
          <xdr:rowOff>276225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B00-000009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38100</xdr:rowOff>
        </xdr:from>
        <xdr:to>
          <xdr:col>1</xdr:col>
          <xdr:colOff>476250</xdr:colOff>
          <xdr:row>10</xdr:row>
          <xdr:rowOff>276225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B00-00000A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38100</xdr:rowOff>
        </xdr:from>
        <xdr:to>
          <xdr:col>1</xdr:col>
          <xdr:colOff>476250</xdr:colOff>
          <xdr:row>11</xdr:row>
          <xdr:rowOff>276225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B00-00000B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19050</xdr:rowOff>
        </xdr:from>
        <xdr:to>
          <xdr:col>1</xdr:col>
          <xdr:colOff>476250</xdr:colOff>
          <xdr:row>12</xdr:row>
          <xdr:rowOff>257175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B00-00000C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95250</xdr:rowOff>
        </xdr:from>
        <xdr:to>
          <xdr:col>1</xdr:col>
          <xdr:colOff>476250</xdr:colOff>
          <xdr:row>13</xdr:row>
          <xdr:rowOff>352425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B00-00000D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38100</xdr:rowOff>
        </xdr:from>
        <xdr:to>
          <xdr:col>3</xdr:col>
          <xdr:colOff>457200</xdr:colOff>
          <xdr:row>11</xdr:row>
          <xdr:rowOff>276225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B00-00000E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19050</xdr:rowOff>
        </xdr:from>
        <xdr:to>
          <xdr:col>3</xdr:col>
          <xdr:colOff>457200</xdr:colOff>
          <xdr:row>12</xdr:row>
          <xdr:rowOff>257175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B00-00000F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47625</xdr:rowOff>
        </xdr:from>
        <xdr:to>
          <xdr:col>3</xdr:col>
          <xdr:colOff>457200</xdr:colOff>
          <xdr:row>13</xdr:row>
          <xdr:rowOff>314325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B00-000010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27001</xdr:colOff>
      <xdr:row>13</xdr:row>
      <xdr:rowOff>1485900</xdr:rowOff>
    </xdr:from>
    <xdr:to>
      <xdr:col>0</xdr:col>
      <xdr:colOff>164467</xdr:colOff>
      <xdr:row>17</xdr:row>
      <xdr:rowOff>117944</xdr:rowOff>
    </xdr:to>
    <xdr:sp macro="" textlink="">
      <xdr:nvSpPr>
        <xdr:cNvPr id="21" name="Text 7">
          <a:extLst>
            <a:ext uri="{FF2B5EF4-FFF2-40B4-BE49-F238E27FC236}">
              <a16:creationId xmlns:a16="http://schemas.microsoft.com/office/drawing/2014/main" id="{00000000-0008-0000-0B00-000015000000}"/>
            </a:ext>
          </a:extLst>
        </xdr:cNvPr>
        <xdr:cNvSpPr txBox="1">
          <a:spLocks noChangeArrowheads="1"/>
        </xdr:cNvSpPr>
      </xdr:nvSpPr>
      <xdr:spPr bwMode="auto">
        <a:xfrm>
          <a:off x="19050" y="8734425"/>
          <a:ext cx="137466" cy="1603844"/>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12 von 15</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16386" name="Text 6">
          <a:extLst>
            <a:ext uri="{FF2B5EF4-FFF2-40B4-BE49-F238E27FC236}">
              <a16:creationId xmlns:a16="http://schemas.microsoft.com/office/drawing/2014/main" id="{00000000-0008-0000-0C00-00000240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22860" anchor="t" upright="1"/>
        <a:lstStyle/>
        <a:p>
          <a:pPr algn="l" rtl="0">
            <a:defRPr sz="1000"/>
          </a:pPr>
          <a:r>
            <a:rPr lang="de-DE" sz="800" b="0" i="0" u="none" strike="noStrike" baseline="0">
              <a:solidFill>
                <a:srgbClr val="000000"/>
              </a:solidFill>
              <a:latin typeface="Univers BQ"/>
            </a:rPr>
            <a:t>63152 Seite 13 von 14   11/10</a:t>
          </a:r>
        </a:p>
      </xdr:txBody>
    </xdr:sp>
    <xdr:clientData/>
  </xdr:twoCellAnchor>
  <xdr:twoCellAnchor editAs="absolute">
    <xdr:from>
      <xdr:col>0</xdr:col>
      <xdr:colOff>134012</xdr:colOff>
      <xdr:row>46</xdr:row>
      <xdr:rowOff>44064</xdr:rowOff>
    </xdr:from>
    <xdr:to>
      <xdr:col>0</xdr:col>
      <xdr:colOff>279115</xdr:colOff>
      <xdr:row>55</xdr:row>
      <xdr:rowOff>76283</xdr:rowOff>
    </xdr:to>
    <xdr:sp macro="" textlink="">
      <xdr:nvSpPr>
        <xdr:cNvPr id="16387" name="Text 5">
          <a:extLst>
            <a:ext uri="{FF2B5EF4-FFF2-40B4-BE49-F238E27FC236}">
              <a16:creationId xmlns:a16="http://schemas.microsoft.com/office/drawing/2014/main" id="{00000000-0008-0000-0C00-000003400000}"/>
            </a:ext>
          </a:extLst>
        </xdr:cNvPr>
        <xdr:cNvSpPr txBox="1">
          <a:spLocks noChangeArrowheads="1"/>
        </xdr:cNvSpPr>
      </xdr:nvSpPr>
      <xdr:spPr bwMode="auto">
        <a:xfrm>
          <a:off x="126061" y="9130914"/>
          <a:ext cx="137466" cy="1603844"/>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13 von 15</a:t>
          </a:r>
        </a:p>
      </xdr:txBody>
    </xdr:sp>
    <xdr:clientData/>
  </xdr:twoCellAnchor>
  <mc:AlternateContent xmlns:mc="http://schemas.openxmlformats.org/markup-compatibility/2006">
    <mc:Choice xmlns:a14="http://schemas.microsoft.com/office/drawing/2010/main" Requires="a14">
      <xdr:twoCellAnchor editAs="absolute">
        <xdr:from>
          <xdr:col>0</xdr:col>
          <xdr:colOff>0</xdr:colOff>
          <xdr:row>54</xdr:row>
          <xdr:rowOff>76200</xdr:rowOff>
        </xdr:from>
        <xdr:to>
          <xdr:col>11</xdr:col>
          <xdr:colOff>247650</xdr:colOff>
          <xdr:row>55</xdr:row>
          <xdr:rowOff>104775</xdr:rowOff>
        </xdr:to>
        <xdr:sp macro="" textlink="">
          <xdr:nvSpPr>
            <xdr:cNvPr id="53250" name="Object 2" hidden="1">
              <a:extLst>
                <a:ext uri="{63B3BB69-23CF-44E3-9099-C40C66FF867C}">
                  <a14:compatExt spid="_x0000_s53250"/>
                </a:ext>
                <a:ext uri="{FF2B5EF4-FFF2-40B4-BE49-F238E27FC236}">
                  <a16:creationId xmlns:a16="http://schemas.microsoft.com/office/drawing/2014/main" id="{00000000-0008-0000-0C00-000002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absolute">
    <xdr:from>
      <xdr:col>0</xdr:col>
      <xdr:colOff>92517</xdr:colOff>
      <xdr:row>42</xdr:row>
      <xdr:rowOff>16564</xdr:rowOff>
    </xdr:from>
    <xdr:to>
      <xdr:col>0</xdr:col>
      <xdr:colOff>229654</xdr:colOff>
      <xdr:row>51</xdr:row>
      <xdr:rowOff>83239</xdr:rowOff>
    </xdr:to>
    <xdr:sp macro="" textlink="">
      <xdr:nvSpPr>
        <xdr:cNvPr id="2" name="Text 15">
          <a:extLst>
            <a:ext uri="{FF2B5EF4-FFF2-40B4-BE49-F238E27FC236}">
              <a16:creationId xmlns:a16="http://schemas.microsoft.com/office/drawing/2014/main" id="{00000000-0008-0000-0D00-000002000000}"/>
            </a:ext>
          </a:extLst>
        </xdr:cNvPr>
        <xdr:cNvSpPr txBox="1">
          <a:spLocks noChangeArrowheads="1"/>
        </xdr:cNvSpPr>
      </xdr:nvSpPr>
      <xdr:spPr bwMode="auto">
        <a:xfrm>
          <a:off x="84566" y="8789089"/>
          <a:ext cx="128566" cy="1524000"/>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600" b="0" i="0" u="none" strike="noStrike" kern="0" cap="none" spc="0" normalizeH="0" baseline="0" noProof="0">
              <a:ln>
                <a:noFill/>
              </a:ln>
              <a:solidFill>
                <a:srgbClr val="000000"/>
              </a:solidFill>
              <a:effectLst/>
              <a:uLnTx/>
              <a:uFillTx/>
              <a:latin typeface="Arial"/>
              <a:ea typeface="+mn-ea"/>
              <a:cs typeface="Arial"/>
            </a:rPr>
            <a:t>63109  01/26   Seite 14 von 15</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92517</xdr:colOff>
      <xdr:row>53</xdr:row>
      <xdr:rowOff>19712</xdr:rowOff>
    </xdr:from>
    <xdr:to>
      <xdr:col>0</xdr:col>
      <xdr:colOff>229654</xdr:colOff>
      <xdr:row>59</xdr:row>
      <xdr:rowOff>637181</xdr:rowOff>
    </xdr:to>
    <xdr:sp macro="" textlink="">
      <xdr:nvSpPr>
        <xdr:cNvPr id="2" name="Text 15">
          <a:extLst>
            <a:ext uri="{FF2B5EF4-FFF2-40B4-BE49-F238E27FC236}">
              <a16:creationId xmlns:a16="http://schemas.microsoft.com/office/drawing/2014/main" id="{00000000-0008-0000-0E00-000002000000}"/>
            </a:ext>
          </a:extLst>
        </xdr:cNvPr>
        <xdr:cNvSpPr txBox="1">
          <a:spLocks noChangeArrowheads="1"/>
        </xdr:cNvSpPr>
      </xdr:nvSpPr>
      <xdr:spPr bwMode="auto">
        <a:xfrm>
          <a:off x="84566" y="9839987"/>
          <a:ext cx="128566" cy="1493769"/>
        </a:xfrm>
        <a:prstGeom prst="rect">
          <a:avLst/>
        </a:prstGeom>
        <a:solidFill>
          <a:srgbClr val="FFFFFF"/>
        </a:solidFill>
        <a:ln w="1">
          <a:noFill/>
          <a:miter lim="800000"/>
          <a:headEnd/>
          <a:tailEnd/>
        </a:ln>
      </xdr:spPr>
      <xdr:txBody>
        <a:bodyPr vertOverflow="clip" vert="vert270" wrap="square" lIns="27432" tIns="0"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600" b="0" i="0" u="none" strike="noStrike" kern="0" cap="none" spc="0" normalizeH="0" baseline="0" noProof="0">
              <a:ln>
                <a:noFill/>
              </a:ln>
              <a:solidFill>
                <a:srgbClr val="000000"/>
              </a:solidFill>
              <a:effectLst/>
              <a:uLnTx/>
              <a:uFillTx/>
              <a:latin typeface="Arial"/>
              <a:ea typeface="+mn-ea"/>
              <a:cs typeface="Arial"/>
            </a:rPr>
            <a:t>63109  01/26   Seite 15 von 15</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101793</xdr:colOff>
      <xdr:row>42</xdr:row>
      <xdr:rowOff>103368</xdr:rowOff>
    </xdr:from>
    <xdr:to>
      <xdr:col>0</xdr:col>
      <xdr:colOff>382462</xdr:colOff>
      <xdr:row>50</xdr:row>
      <xdr:rowOff>79267</xdr:rowOff>
    </xdr:to>
    <xdr:sp macro="" textlink="">
      <xdr:nvSpPr>
        <xdr:cNvPr id="2" name="Text 5">
          <a:extLst>
            <a:ext uri="{FF2B5EF4-FFF2-40B4-BE49-F238E27FC236}">
              <a16:creationId xmlns:a16="http://schemas.microsoft.com/office/drawing/2014/main" id="{00000000-0008-0000-0100-000002000000}"/>
            </a:ext>
          </a:extLst>
        </xdr:cNvPr>
        <xdr:cNvSpPr txBox="1">
          <a:spLocks noChangeArrowheads="1"/>
        </xdr:cNvSpPr>
      </xdr:nvSpPr>
      <xdr:spPr bwMode="auto">
        <a:xfrm>
          <a:off x="101793" y="8094843"/>
          <a:ext cx="280669" cy="1271299"/>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2 von 15</a:t>
          </a:r>
        </a:p>
      </xdr:txBody>
    </xdr:sp>
    <xdr:clientData/>
  </xdr:twoCellAnchor>
  <mc:AlternateContent xmlns:mc="http://schemas.openxmlformats.org/markup-compatibility/2006">
    <mc:Choice xmlns:a14="http://schemas.microsoft.com/office/drawing/2010/main" Requires="a14">
      <xdr:twoCellAnchor editAs="oneCell">
        <xdr:from>
          <xdr:col>29</xdr:col>
          <xdr:colOff>333375</xdr:colOff>
          <xdr:row>13</xdr:row>
          <xdr:rowOff>0</xdr:rowOff>
        </xdr:from>
        <xdr:to>
          <xdr:col>31</xdr:col>
          <xdr:colOff>47625</xdr:colOff>
          <xdr:row>13</xdr:row>
          <xdr:rowOff>209550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14</xdr:row>
          <xdr:rowOff>0</xdr:rowOff>
        </xdr:from>
        <xdr:to>
          <xdr:col>31</xdr:col>
          <xdr:colOff>47625</xdr:colOff>
          <xdr:row>14</xdr:row>
          <xdr:rowOff>209550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15</xdr:row>
          <xdr:rowOff>0</xdr:rowOff>
        </xdr:from>
        <xdr:to>
          <xdr:col>31</xdr:col>
          <xdr:colOff>47625</xdr:colOff>
          <xdr:row>16</xdr:row>
          <xdr:rowOff>209550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16</xdr:row>
          <xdr:rowOff>0</xdr:rowOff>
        </xdr:from>
        <xdr:to>
          <xdr:col>31</xdr:col>
          <xdr:colOff>47625</xdr:colOff>
          <xdr:row>16</xdr:row>
          <xdr:rowOff>209550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100-000004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17</xdr:row>
          <xdr:rowOff>0</xdr:rowOff>
        </xdr:from>
        <xdr:to>
          <xdr:col>31</xdr:col>
          <xdr:colOff>47625</xdr:colOff>
          <xdr:row>17</xdr:row>
          <xdr:rowOff>209550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100-000005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18</xdr:row>
          <xdr:rowOff>0</xdr:rowOff>
        </xdr:from>
        <xdr:to>
          <xdr:col>31</xdr:col>
          <xdr:colOff>47625</xdr:colOff>
          <xdr:row>18</xdr:row>
          <xdr:rowOff>209550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100-000006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19</xdr:row>
          <xdr:rowOff>0</xdr:rowOff>
        </xdr:from>
        <xdr:to>
          <xdr:col>31</xdr:col>
          <xdr:colOff>47625</xdr:colOff>
          <xdr:row>19</xdr:row>
          <xdr:rowOff>209550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100-000007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20</xdr:row>
          <xdr:rowOff>0</xdr:rowOff>
        </xdr:from>
        <xdr:to>
          <xdr:col>31</xdr:col>
          <xdr:colOff>47625</xdr:colOff>
          <xdr:row>20</xdr:row>
          <xdr:rowOff>209550</xdr:rowOff>
        </xdr:to>
        <xdr:sp macro="" textlink="">
          <xdr:nvSpPr>
            <xdr:cNvPr id="40020" name="Check Box 84" hidden="1">
              <a:extLst>
                <a:ext uri="{63B3BB69-23CF-44E3-9099-C40C66FF867C}">
                  <a14:compatExt spid="_x0000_s40020"/>
                </a:ext>
                <a:ext uri="{FF2B5EF4-FFF2-40B4-BE49-F238E27FC236}">
                  <a16:creationId xmlns:a16="http://schemas.microsoft.com/office/drawing/2014/main" id="{00000000-0008-0000-0100-000054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21</xdr:row>
          <xdr:rowOff>0</xdr:rowOff>
        </xdr:from>
        <xdr:to>
          <xdr:col>31</xdr:col>
          <xdr:colOff>47625</xdr:colOff>
          <xdr:row>21</xdr:row>
          <xdr:rowOff>209550</xdr:rowOff>
        </xdr:to>
        <xdr:sp macro="" textlink="">
          <xdr:nvSpPr>
            <xdr:cNvPr id="40021" name="Check Box 85" hidden="1">
              <a:extLst>
                <a:ext uri="{63B3BB69-23CF-44E3-9099-C40C66FF867C}">
                  <a14:compatExt spid="_x0000_s40021"/>
                </a:ext>
                <a:ext uri="{FF2B5EF4-FFF2-40B4-BE49-F238E27FC236}">
                  <a16:creationId xmlns:a16="http://schemas.microsoft.com/office/drawing/2014/main" id="{00000000-0008-0000-0100-000055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22</xdr:row>
          <xdr:rowOff>0</xdr:rowOff>
        </xdr:from>
        <xdr:to>
          <xdr:col>31</xdr:col>
          <xdr:colOff>47625</xdr:colOff>
          <xdr:row>23</xdr:row>
          <xdr:rowOff>209550</xdr:rowOff>
        </xdr:to>
        <xdr:sp macro="" textlink="">
          <xdr:nvSpPr>
            <xdr:cNvPr id="40022" name="Check Box 86" hidden="1">
              <a:extLst>
                <a:ext uri="{63B3BB69-23CF-44E3-9099-C40C66FF867C}">
                  <a14:compatExt spid="_x0000_s40022"/>
                </a:ext>
                <a:ext uri="{FF2B5EF4-FFF2-40B4-BE49-F238E27FC236}">
                  <a16:creationId xmlns:a16="http://schemas.microsoft.com/office/drawing/2014/main" id="{00000000-0008-0000-0100-000056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23</xdr:row>
          <xdr:rowOff>0</xdr:rowOff>
        </xdr:from>
        <xdr:to>
          <xdr:col>31</xdr:col>
          <xdr:colOff>47625</xdr:colOff>
          <xdr:row>23</xdr:row>
          <xdr:rowOff>209550</xdr:rowOff>
        </xdr:to>
        <xdr:sp macro="" textlink="">
          <xdr:nvSpPr>
            <xdr:cNvPr id="40023" name="Check Box 87" hidden="1">
              <a:extLst>
                <a:ext uri="{63B3BB69-23CF-44E3-9099-C40C66FF867C}">
                  <a14:compatExt spid="_x0000_s40023"/>
                </a:ext>
                <a:ext uri="{FF2B5EF4-FFF2-40B4-BE49-F238E27FC236}">
                  <a16:creationId xmlns:a16="http://schemas.microsoft.com/office/drawing/2014/main" id="{00000000-0008-0000-0100-000057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24</xdr:row>
          <xdr:rowOff>0</xdr:rowOff>
        </xdr:from>
        <xdr:to>
          <xdr:col>31</xdr:col>
          <xdr:colOff>47625</xdr:colOff>
          <xdr:row>24</xdr:row>
          <xdr:rowOff>209550</xdr:rowOff>
        </xdr:to>
        <xdr:sp macro="" textlink="">
          <xdr:nvSpPr>
            <xdr:cNvPr id="40024" name="Check Box 88" hidden="1">
              <a:extLst>
                <a:ext uri="{63B3BB69-23CF-44E3-9099-C40C66FF867C}">
                  <a14:compatExt spid="_x0000_s40024"/>
                </a:ext>
                <a:ext uri="{FF2B5EF4-FFF2-40B4-BE49-F238E27FC236}">
                  <a16:creationId xmlns:a16="http://schemas.microsoft.com/office/drawing/2014/main" id="{00000000-0008-0000-0100-000058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25</xdr:row>
          <xdr:rowOff>0</xdr:rowOff>
        </xdr:from>
        <xdr:to>
          <xdr:col>31</xdr:col>
          <xdr:colOff>47625</xdr:colOff>
          <xdr:row>25</xdr:row>
          <xdr:rowOff>209550</xdr:rowOff>
        </xdr:to>
        <xdr:sp macro="" textlink="">
          <xdr:nvSpPr>
            <xdr:cNvPr id="40025" name="Check Box 89" hidden="1">
              <a:extLst>
                <a:ext uri="{63B3BB69-23CF-44E3-9099-C40C66FF867C}">
                  <a14:compatExt spid="_x0000_s40025"/>
                </a:ext>
                <a:ext uri="{FF2B5EF4-FFF2-40B4-BE49-F238E27FC236}">
                  <a16:creationId xmlns:a16="http://schemas.microsoft.com/office/drawing/2014/main" id="{00000000-0008-0000-0100-000059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26</xdr:row>
          <xdr:rowOff>0</xdr:rowOff>
        </xdr:from>
        <xdr:to>
          <xdr:col>31</xdr:col>
          <xdr:colOff>47625</xdr:colOff>
          <xdr:row>26</xdr:row>
          <xdr:rowOff>209550</xdr:rowOff>
        </xdr:to>
        <xdr:sp macro="" textlink="">
          <xdr:nvSpPr>
            <xdr:cNvPr id="40026" name="Check Box 90" hidden="1">
              <a:extLst>
                <a:ext uri="{63B3BB69-23CF-44E3-9099-C40C66FF867C}">
                  <a14:compatExt spid="_x0000_s40026"/>
                </a:ext>
                <a:ext uri="{FF2B5EF4-FFF2-40B4-BE49-F238E27FC236}">
                  <a16:creationId xmlns:a16="http://schemas.microsoft.com/office/drawing/2014/main" id="{00000000-0008-0000-0100-00005A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101794</xdr:colOff>
      <xdr:row>46</xdr:row>
      <xdr:rowOff>149749</xdr:rowOff>
    </xdr:from>
    <xdr:to>
      <xdr:col>0</xdr:col>
      <xdr:colOff>382463</xdr:colOff>
      <xdr:row>54</xdr:row>
      <xdr:rowOff>126554</xdr:rowOff>
    </xdr:to>
    <xdr:sp macro="" textlink="">
      <xdr:nvSpPr>
        <xdr:cNvPr id="2" name="Text 5">
          <a:extLst>
            <a:ext uri="{FF2B5EF4-FFF2-40B4-BE49-F238E27FC236}">
              <a16:creationId xmlns:a16="http://schemas.microsoft.com/office/drawing/2014/main" id="{00000000-0008-0000-0200-000002000000}"/>
            </a:ext>
          </a:extLst>
        </xdr:cNvPr>
        <xdr:cNvSpPr txBox="1">
          <a:spLocks noChangeArrowheads="1"/>
        </xdr:cNvSpPr>
      </xdr:nvSpPr>
      <xdr:spPr bwMode="auto">
        <a:xfrm>
          <a:off x="103368" y="8729206"/>
          <a:ext cx="282388" cy="1256969"/>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3 von 15</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123825</xdr:rowOff>
        </xdr:from>
        <xdr:to>
          <xdr:col>2</xdr:col>
          <xdr:colOff>47625</xdr:colOff>
          <xdr:row>28</xdr:row>
          <xdr:rowOff>47625</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0200-00004B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123825</xdr:rowOff>
        </xdr:from>
        <xdr:to>
          <xdr:col>2</xdr:col>
          <xdr:colOff>47625</xdr:colOff>
          <xdr:row>29</xdr:row>
          <xdr:rowOff>47625</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0200-00004C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123825</xdr:rowOff>
        </xdr:from>
        <xdr:to>
          <xdr:col>2</xdr:col>
          <xdr:colOff>47625</xdr:colOff>
          <xdr:row>30</xdr:row>
          <xdr:rowOff>47625</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0200-00004D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123825</xdr:rowOff>
        </xdr:from>
        <xdr:to>
          <xdr:col>2</xdr:col>
          <xdr:colOff>47625</xdr:colOff>
          <xdr:row>31</xdr:row>
          <xdr:rowOff>47625</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0200-00004E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123825</xdr:rowOff>
        </xdr:from>
        <xdr:to>
          <xdr:col>2</xdr:col>
          <xdr:colOff>47625</xdr:colOff>
          <xdr:row>32</xdr:row>
          <xdr:rowOff>47625</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0200-00004F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114300</xdr:rowOff>
        </xdr:from>
        <xdr:to>
          <xdr:col>2</xdr:col>
          <xdr:colOff>47625</xdr:colOff>
          <xdr:row>33</xdr:row>
          <xdr:rowOff>47625</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0200-000050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114300</xdr:rowOff>
        </xdr:from>
        <xdr:to>
          <xdr:col>2</xdr:col>
          <xdr:colOff>47625</xdr:colOff>
          <xdr:row>36</xdr:row>
          <xdr:rowOff>47625</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0200-000051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114300</xdr:rowOff>
        </xdr:from>
        <xdr:to>
          <xdr:col>2</xdr:col>
          <xdr:colOff>47625</xdr:colOff>
          <xdr:row>37</xdr:row>
          <xdr:rowOff>47625</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0200-000052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114300</xdr:rowOff>
        </xdr:from>
        <xdr:to>
          <xdr:col>2</xdr:col>
          <xdr:colOff>47625</xdr:colOff>
          <xdr:row>38</xdr:row>
          <xdr:rowOff>47625</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0200-000053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104775</xdr:rowOff>
        </xdr:from>
        <xdr:to>
          <xdr:col>2</xdr:col>
          <xdr:colOff>47625</xdr:colOff>
          <xdr:row>39</xdr:row>
          <xdr:rowOff>47625</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0200-000054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123825</xdr:rowOff>
        </xdr:from>
        <xdr:to>
          <xdr:col>21</xdr:col>
          <xdr:colOff>47625</xdr:colOff>
          <xdr:row>28</xdr:row>
          <xdr:rowOff>47625</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0200-000055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123825</xdr:rowOff>
        </xdr:from>
        <xdr:to>
          <xdr:col>21</xdr:col>
          <xdr:colOff>47625</xdr:colOff>
          <xdr:row>29</xdr:row>
          <xdr:rowOff>47625</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0200-000056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123825</xdr:rowOff>
        </xdr:from>
        <xdr:to>
          <xdr:col>21</xdr:col>
          <xdr:colOff>47625</xdr:colOff>
          <xdr:row>30</xdr:row>
          <xdr:rowOff>47625</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0200-000057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123825</xdr:rowOff>
        </xdr:from>
        <xdr:to>
          <xdr:col>21</xdr:col>
          <xdr:colOff>47625</xdr:colOff>
          <xdr:row>31</xdr:row>
          <xdr:rowOff>47625</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0200-000058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123825</xdr:rowOff>
        </xdr:from>
        <xdr:to>
          <xdr:col>21</xdr:col>
          <xdr:colOff>47625</xdr:colOff>
          <xdr:row>32</xdr:row>
          <xdr:rowOff>47625</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0200-000059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114300</xdr:rowOff>
        </xdr:from>
        <xdr:to>
          <xdr:col>21</xdr:col>
          <xdr:colOff>47625</xdr:colOff>
          <xdr:row>33</xdr:row>
          <xdr:rowOff>47625</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0200-00005A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114300</xdr:rowOff>
        </xdr:from>
        <xdr:to>
          <xdr:col>21</xdr:col>
          <xdr:colOff>47625</xdr:colOff>
          <xdr:row>36</xdr:row>
          <xdr:rowOff>47625</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0200-00005B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114300</xdr:rowOff>
        </xdr:from>
        <xdr:to>
          <xdr:col>21</xdr:col>
          <xdr:colOff>47625</xdr:colOff>
          <xdr:row>37</xdr:row>
          <xdr:rowOff>47625</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0200-00005C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114300</xdr:rowOff>
        </xdr:from>
        <xdr:to>
          <xdr:col>21</xdr:col>
          <xdr:colOff>47625</xdr:colOff>
          <xdr:row>38</xdr:row>
          <xdr:rowOff>47625</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0200-00005D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104775</xdr:rowOff>
        </xdr:from>
        <xdr:to>
          <xdr:col>21</xdr:col>
          <xdr:colOff>47625</xdr:colOff>
          <xdr:row>39</xdr:row>
          <xdr:rowOff>47625</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0200-00005E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116785</xdr:colOff>
      <xdr:row>52</xdr:row>
      <xdr:rowOff>135158</xdr:rowOff>
    </xdr:from>
    <xdr:to>
      <xdr:col>0</xdr:col>
      <xdr:colOff>244332</xdr:colOff>
      <xdr:row>63</xdr:row>
      <xdr:rowOff>3263</xdr:rowOff>
    </xdr:to>
    <xdr:sp macro="" textlink="">
      <xdr:nvSpPr>
        <xdr:cNvPr id="4114" name="Text 5">
          <a:extLst>
            <a:ext uri="{FF2B5EF4-FFF2-40B4-BE49-F238E27FC236}">
              <a16:creationId xmlns:a16="http://schemas.microsoft.com/office/drawing/2014/main" id="{00000000-0008-0000-0300-000012100000}"/>
            </a:ext>
          </a:extLst>
        </xdr:cNvPr>
        <xdr:cNvSpPr txBox="1">
          <a:spLocks noChangeArrowheads="1"/>
        </xdr:cNvSpPr>
      </xdr:nvSpPr>
      <xdr:spPr bwMode="auto">
        <a:xfrm>
          <a:off x="108834" y="8653229"/>
          <a:ext cx="120044" cy="160982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4 von 15</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xdr:row>
          <xdr:rowOff>0</xdr:rowOff>
        </xdr:from>
        <xdr:to>
          <xdr:col>2</xdr:col>
          <xdr:colOff>104775</xdr:colOff>
          <xdr:row>5</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104775</xdr:colOff>
          <xdr:row>7</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2</xdr:col>
          <xdr:colOff>104775</xdr:colOff>
          <xdr:row>9</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35841" name="Text 4">
          <a:extLst>
            <a:ext uri="{FF2B5EF4-FFF2-40B4-BE49-F238E27FC236}">
              <a16:creationId xmlns:a16="http://schemas.microsoft.com/office/drawing/2014/main" id="{00000000-0008-0000-0400-0000018C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43009 Seite 5 von 15 10/2001</a:t>
          </a:r>
        </a:p>
      </xdr:txBody>
    </xdr:sp>
    <xdr:clientData/>
  </xdr:twoCellAnchor>
  <xdr:twoCellAnchor editAs="absolute">
    <xdr:from>
      <xdr:col>0</xdr:col>
      <xdr:colOff>117447</xdr:colOff>
      <xdr:row>47</xdr:row>
      <xdr:rowOff>120677</xdr:rowOff>
    </xdr:from>
    <xdr:to>
      <xdr:col>0</xdr:col>
      <xdr:colOff>243047</xdr:colOff>
      <xdr:row>59</xdr:row>
      <xdr:rowOff>104858</xdr:rowOff>
    </xdr:to>
    <xdr:sp macro="" textlink="">
      <xdr:nvSpPr>
        <xdr:cNvPr id="35842" name="Text 5">
          <a:extLst>
            <a:ext uri="{FF2B5EF4-FFF2-40B4-BE49-F238E27FC236}">
              <a16:creationId xmlns:a16="http://schemas.microsoft.com/office/drawing/2014/main" id="{00000000-0008-0000-0400-0000028C0000}"/>
            </a:ext>
          </a:extLst>
        </xdr:cNvPr>
        <xdr:cNvSpPr txBox="1">
          <a:spLocks noChangeArrowheads="1"/>
        </xdr:cNvSpPr>
      </xdr:nvSpPr>
      <xdr:spPr bwMode="auto">
        <a:xfrm>
          <a:off x="117447" y="8426477"/>
          <a:ext cx="125600" cy="1603431"/>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5 von 15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6148" name="Text 4">
          <a:extLst>
            <a:ext uri="{FF2B5EF4-FFF2-40B4-BE49-F238E27FC236}">
              <a16:creationId xmlns:a16="http://schemas.microsoft.com/office/drawing/2014/main" id="{00000000-0008-0000-0500-00000418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43009 Seite 6 von 15 10/2001</a:t>
          </a:r>
        </a:p>
      </xdr:txBody>
    </xdr:sp>
    <xdr:clientData/>
  </xdr:twoCellAnchor>
  <xdr:twoCellAnchor editAs="absolute">
    <xdr:from>
      <xdr:col>0</xdr:col>
      <xdr:colOff>103119</xdr:colOff>
      <xdr:row>51</xdr:row>
      <xdr:rowOff>58806</xdr:rowOff>
    </xdr:from>
    <xdr:to>
      <xdr:col>0</xdr:col>
      <xdr:colOff>229760</xdr:colOff>
      <xdr:row>64</xdr:row>
      <xdr:rowOff>158943</xdr:rowOff>
    </xdr:to>
    <xdr:sp macro="" textlink="">
      <xdr:nvSpPr>
        <xdr:cNvPr id="6149" name="Text 5">
          <a:extLst>
            <a:ext uri="{FF2B5EF4-FFF2-40B4-BE49-F238E27FC236}">
              <a16:creationId xmlns:a16="http://schemas.microsoft.com/office/drawing/2014/main" id="{00000000-0008-0000-0500-000005180000}"/>
            </a:ext>
          </a:extLst>
        </xdr:cNvPr>
        <xdr:cNvSpPr txBox="1">
          <a:spLocks noChangeArrowheads="1"/>
        </xdr:cNvSpPr>
      </xdr:nvSpPr>
      <xdr:spPr bwMode="auto">
        <a:xfrm>
          <a:off x="104693" y="8988121"/>
          <a:ext cx="118198" cy="170630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6 von 15</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43898</xdr:colOff>
      <xdr:row>50</xdr:row>
      <xdr:rowOff>58475</xdr:rowOff>
    </xdr:from>
    <xdr:to>
      <xdr:col>0</xdr:col>
      <xdr:colOff>200131</xdr:colOff>
      <xdr:row>63</xdr:row>
      <xdr:rowOff>135255</xdr:rowOff>
    </xdr:to>
    <xdr:sp macro="" textlink="">
      <xdr:nvSpPr>
        <xdr:cNvPr id="26625" name="Text 4">
          <a:extLst>
            <a:ext uri="{FF2B5EF4-FFF2-40B4-BE49-F238E27FC236}">
              <a16:creationId xmlns:a16="http://schemas.microsoft.com/office/drawing/2014/main" id="{00000000-0008-0000-0600-000001680000}"/>
            </a:ext>
          </a:extLst>
        </xdr:cNvPr>
        <xdr:cNvSpPr txBox="1">
          <a:spLocks noChangeArrowheads="1"/>
        </xdr:cNvSpPr>
      </xdr:nvSpPr>
      <xdr:spPr bwMode="auto">
        <a:xfrm>
          <a:off x="53423" y="8892374"/>
          <a:ext cx="139787" cy="1595479"/>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7 von 15</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50772</xdr:colOff>
      <xdr:row>52</xdr:row>
      <xdr:rowOff>24848</xdr:rowOff>
    </xdr:from>
    <xdr:to>
      <xdr:col>0</xdr:col>
      <xdr:colOff>194962</xdr:colOff>
      <xdr:row>61</xdr:row>
      <xdr:rowOff>125757</xdr:rowOff>
    </xdr:to>
    <xdr:sp macro="" textlink="">
      <xdr:nvSpPr>
        <xdr:cNvPr id="36865" name="Text 5">
          <a:extLst>
            <a:ext uri="{FF2B5EF4-FFF2-40B4-BE49-F238E27FC236}">
              <a16:creationId xmlns:a16="http://schemas.microsoft.com/office/drawing/2014/main" id="{00000000-0008-0000-0700-000001900000}"/>
            </a:ext>
          </a:extLst>
        </xdr:cNvPr>
        <xdr:cNvSpPr txBox="1">
          <a:spLocks noChangeArrowheads="1"/>
        </xdr:cNvSpPr>
      </xdr:nvSpPr>
      <xdr:spPr bwMode="auto">
        <a:xfrm>
          <a:off x="50772" y="8787848"/>
          <a:ext cx="136601" cy="1566214"/>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8 von 15</a:t>
          </a:r>
        </a:p>
      </xdr:txBody>
    </xdr:sp>
    <xdr:clientData/>
  </xdr:twoCellAnchor>
  <xdr:twoCellAnchor>
    <xdr:from>
      <xdr:col>0</xdr:col>
      <xdr:colOff>239119</xdr:colOff>
      <xdr:row>0</xdr:row>
      <xdr:rowOff>47625</xdr:rowOff>
    </xdr:from>
    <xdr:to>
      <xdr:col>9</xdr:col>
      <xdr:colOff>386790</xdr:colOff>
      <xdr:row>1</xdr:row>
      <xdr:rowOff>9525</xdr:rowOff>
    </xdr:to>
    <xdr:sp macro="" textlink="" fLocksText="0">
      <xdr:nvSpPr>
        <xdr:cNvPr id="36866" name="Text 6">
          <a:extLst>
            <a:ext uri="{FF2B5EF4-FFF2-40B4-BE49-F238E27FC236}">
              <a16:creationId xmlns:a16="http://schemas.microsoft.com/office/drawing/2014/main" id="{00000000-0008-0000-0700-000002900000}"/>
            </a:ext>
          </a:extLst>
        </xdr:cNvPr>
        <xdr:cNvSpPr txBox="1">
          <a:spLocks noChangeArrowheads="1"/>
        </xdr:cNvSpPr>
      </xdr:nvSpPr>
      <xdr:spPr bwMode="auto">
        <a:xfrm>
          <a:off x="238125" y="47625"/>
          <a:ext cx="6038850" cy="381000"/>
        </a:xfrm>
        <a:prstGeom prst="rect">
          <a:avLst/>
        </a:prstGeom>
        <a:noFill/>
        <a:ln w="0">
          <a:noFill/>
          <a:miter lim="800000"/>
          <a:headEnd/>
          <a:tailEnd/>
        </a:ln>
      </xdr:spPr>
      <xdr:txBody>
        <a:bodyPr vertOverflow="clip" wrap="square" lIns="27432" tIns="22860" rIns="0" bIns="0" anchor="t" upright="1"/>
        <a:lstStyle/>
        <a:p>
          <a:pPr algn="l" rtl="0">
            <a:defRPr sz="1000"/>
          </a:pPr>
          <a:r>
            <a:rPr lang="de-DE" sz="1000" b="1" i="0" u="none" strike="noStrike" baseline="0">
              <a:solidFill>
                <a:srgbClr val="FF0000"/>
              </a:solidFill>
              <a:latin typeface="Arial"/>
              <a:cs typeface="Arial"/>
            </a:rPr>
            <a:t>Hinweis: Für die korrekte Berechnung der anrechenbaren Vorhabenskosten geben Sie bitte die beantragte Förderquote auf dem Formular AZK-f 4/1 ein!</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149242</xdr:colOff>
      <xdr:row>0</xdr:row>
      <xdr:rowOff>0</xdr:rowOff>
    </xdr:to>
    <xdr:sp macro="" textlink="">
      <xdr:nvSpPr>
        <xdr:cNvPr id="37889" name="Text 4">
          <a:extLst>
            <a:ext uri="{FF2B5EF4-FFF2-40B4-BE49-F238E27FC236}">
              <a16:creationId xmlns:a16="http://schemas.microsoft.com/office/drawing/2014/main" id="{00000000-0008-0000-0800-000001940000}"/>
            </a:ext>
          </a:extLst>
        </xdr:cNvPr>
        <xdr:cNvSpPr txBox="1">
          <a:spLocks noChangeArrowheads="1"/>
        </xdr:cNvSpPr>
      </xdr:nvSpPr>
      <xdr:spPr bwMode="auto">
        <a:xfrm>
          <a:off x="0" y="0"/>
          <a:ext cx="142875" cy="0"/>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50" b="0" i="0" u="none" strike="noStrike" baseline="0">
              <a:solidFill>
                <a:srgbClr val="000000"/>
              </a:solidFill>
              <a:latin typeface="Univers BQ"/>
            </a:rPr>
            <a:t>63152 Seite 9 von 14   11/10</a:t>
          </a:r>
        </a:p>
      </xdr:txBody>
    </xdr:sp>
    <xdr:clientData/>
  </xdr:twoCellAnchor>
  <xdr:twoCellAnchor editAs="absolute">
    <xdr:from>
      <xdr:col>0</xdr:col>
      <xdr:colOff>105437</xdr:colOff>
      <xdr:row>50</xdr:row>
      <xdr:rowOff>3837</xdr:rowOff>
    </xdr:from>
    <xdr:to>
      <xdr:col>0</xdr:col>
      <xdr:colOff>227901</xdr:colOff>
      <xdr:row>60</xdr:row>
      <xdr:rowOff>9662</xdr:rowOff>
    </xdr:to>
    <xdr:sp macro="" textlink="">
      <xdr:nvSpPr>
        <xdr:cNvPr id="37890" name="Text 5">
          <a:extLst>
            <a:ext uri="{FF2B5EF4-FFF2-40B4-BE49-F238E27FC236}">
              <a16:creationId xmlns:a16="http://schemas.microsoft.com/office/drawing/2014/main" id="{00000000-0008-0000-0800-000002940000}"/>
            </a:ext>
          </a:extLst>
        </xdr:cNvPr>
        <xdr:cNvSpPr txBox="1">
          <a:spLocks noChangeArrowheads="1"/>
        </xdr:cNvSpPr>
      </xdr:nvSpPr>
      <xdr:spPr bwMode="auto">
        <a:xfrm>
          <a:off x="107011" y="8427167"/>
          <a:ext cx="122464" cy="1632944"/>
        </a:xfrm>
        <a:prstGeom prst="rect">
          <a:avLst/>
        </a:prstGeom>
        <a:solidFill>
          <a:srgbClr val="FFFFFF"/>
        </a:solidFill>
        <a:ln w="1">
          <a:noFill/>
          <a:miter lim="800000"/>
          <a:headEnd/>
          <a:tailEnd/>
        </a:ln>
      </xdr:spPr>
      <xdr:txBody>
        <a:bodyPr vertOverflow="clip" vert="vert270" wrap="square" lIns="27432" tIns="0" rIns="0" bIns="18288" anchor="t" upright="1"/>
        <a:lstStyle/>
        <a:p>
          <a:pPr algn="l" rtl="0">
            <a:defRPr sz="1000"/>
          </a:pPr>
          <a:r>
            <a:rPr lang="de-DE" sz="600" b="0" i="0" u="none" strike="noStrike" baseline="0">
              <a:solidFill>
                <a:srgbClr val="000000"/>
              </a:solidFill>
              <a:latin typeface="Arial"/>
              <a:cs typeface="Arial"/>
            </a:rPr>
            <a:t>63109  01/26   Seite 9 von 15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E3E3E3"/>
        </a:solidFill>
        <a:ln w="1">
          <a:solidFill>
            <a:srgbClr val="000000"/>
          </a:solidFill>
          <a:miter lim="800000"/>
          <a:headEnd/>
          <a:tailEnd/>
        </a:ln>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12.xml"/><Relationship Id="rId16" Type="http://schemas.openxmlformats.org/officeDocument/2006/relationships/ctrlProp" Target="../ctrlProps/ctrlProp50.xml"/><Relationship Id="rId1" Type="http://schemas.openxmlformats.org/officeDocument/2006/relationships/printerSettings" Target="../printerSettings/printerSettings12.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6">
    <pageSetUpPr autoPageBreaks="0" fitToPage="1"/>
  </sheetPr>
  <dimension ref="A1:AJ49"/>
  <sheetViews>
    <sheetView showGridLines="0" showRowColHeaders="0" showZeros="0" tabSelected="1" showOutlineSymbols="0" view="pageLayout" zoomScaleNormal="100" workbookViewId="0">
      <selection activeCell="B16" sqref="B16:AG17"/>
    </sheetView>
  </sheetViews>
  <sheetFormatPr baseColWidth="10" defaultColWidth="11.42578125" defaultRowHeight="12.75"/>
  <cols>
    <col min="1" max="1" width="5.5703125" style="26" customWidth="1"/>
    <col min="2" max="33" width="2.5703125" style="26" customWidth="1"/>
    <col min="34" max="34" width="4.140625" style="26" customWidth="1"/>
    <col min="35" max="16384" width="11.42578125" style="26"/>
  </cols>
  <sheetData>
    <row r="1" spans="1:36" s="30" customFormat="1" ht="40.5" customHeight="1">
      <c r="A1" s="521" t="s">
        <v>384</v>
      </c>
      <c r="B1" s="31" t="s">
        <v>20</v>
      </c>
      <c r="C1" s="26"/>
      <c r="D1" s="27"/>
      <c r="E1" s="27"/>
      <c r="F1" s="27"/>
      <c r="G1" s="27"/>
      <c r="H1" s="27"/>
      <c r="I1" s="27"/>
      <c r="J1" s="27"/>
      <c r="K1" s="27"/>
      <c r="L1" s="27"/>
      <c r="M1" s="28"/>
      <c r="N1" s="28"/>
      <c r="O1" s="28"/>
      <c r="P1" s="28"/>
      <c r="Q1" s="28"/>
      <c r="R1" s="28"/>
      <c r="S1" s="28"/>
      <c r="T1" s="27"/>
      <c r="U1" s="27"/>
      <c r="V1" s="27"/>
      <c r="W1" s="27"/>
      <c r="X1" s="25"/>
      <c r="Y1" s="28"/>
      <c r="Z1" s="28"/>
      <c r="AA1" s="28"/>
      <c r="AB1" s="28"/>
      <c r="AC1" s="28"/>
      <c r="AD1" s="28"/>
      <c r="AE1" s="25"/>
      <c r="AF1" s="28"/>
      <c r="AG1" s="29"/>
      <c r="AH1" s="27"/>
      <c r="AI1" s="26"/>
      <c r="AJ1" s="472" t="s">
        <v>365</v>
      </c>
    </row>
    <row r="2" spans="1:36">
      <c r="A2" s="521"/>
      <c r="C2" s="31"/>
      <c r="D2" s="32"/>
      <c r="E2" s="32"/>
      <c r="F2" s="32"/>
      <c r="G2" s="32"/>
      <c r="H2" s="32"/>
      <c r="I2" s="32"/>
      <c r="J2" s="32"/>
      <c r="K2" s="32"/>
      <c r="L2" s="32"/>
      <c r="M2" s="33"/>
      <c r="N2" s="33"/>
      <c r="O2" s="33"/>
      <c r="P2" s="33"/>
      <c r="Q2" s="33"/>
      <c r="R2" s="33"/>
      <c r="S2" s="33"/>
      <c r="T2" s="32"/>
      <c r="U2" s="32"/>
      <c r="V2" s="32"/>
      <c r="W2" s="32"/>
      <c r="X2" s="33"/>
      <c r="Y2" s="33"/>
      <c r="Z2" s="33"/>
      <c r="AA2" s="33"/>
      <c r="AB2" s="33"/>
      <c r="AC2" s="33"/>
      <c r="AD2" s="33"/>
      <c r="AE2" s="33"/>
      <c r="AF2" s="33"/>
      <c r="AG2" s="33"/>
      <c r="AH2" s="27"/>
      <c r="AJ2" s="419" t="s">
        <v>254</v>
      </c>
    </row>
    <row r="3" spans="1:36" ht="16.149999999999999" customHeight="1" thickBot="1">
      <c r="A3" s="521"/>
      <c r="B3" s="34"/>
      <c r="C3" s="34"/>
      <c r="D3" s="35"/>
      <c r="E3" s="35"/>
      <c r="F3" s="35"/>
      <c r="G3" s="35"/>
      <c r="H3" s="32"/>
      <c r="I3" s="32"/>
      <c r="J3" s="32"/>
      <c r="K3" s="32"/>
      <c r="L3" s="32"/>
      <c r="M3" s="33"/>
      <c r="N3" s="33"/>
      <c r="O3" s="33"/>
      <c r="P3" s="33"/>
      <c r="Q3" s="33"/>
      <c r="R3" s="33"/>
      <c r="S3" s="33"/>
      <c r="T3" s="36" t="s">
        <v>206</v>
      </c>
      <c r="V3" s="36"/>
      <c r="W3" s="36"/>
      <c r="X3" s="33"/>
      <c r="Y3" s="33"/>
      <c r="Z3" s="33"/>
      <c r="AA3" s="33"/>
      <c r="AB3" s="33"/>
      <c r="AC3" s="33"/>
      <c r="AD3" s="33"/>
      <c r="AE3" s="33"/>
      <c r="AF3" s="33"/>
      <c r="AG3" s="33"/>
      <c r="AH3" s="27"/>
      <c r="AJ3" s="419" t="s">
        <v>255</v>
      </c>
    </row>
    <row r="4" spans="1:36" ht="16.149999999999999" customHeight="1" thickTop="1" thickBot="1">
      <c r="A4" s="521"/>
      <c r="D4" s="32"/>
      <c r="E4" s="32"/>
      <c r="F4" s="32"/>
      <c r="G4" s="32"/>
      <c r="H4" s="32"/>
      <c r="I4" s="37"/>
      <c r="J4" s="37"/>
      <c r="K4" s="37"/>
      <c r="L4" s="37"/>
      <c r="M4" s="38"/>
      <c r="N4" s="38"/>
      <c r="O4" s="38"/>
      <c r="P4" s="38"/>
      <c r="Q4" s="38"/>
      <c r="R4" s="38"/>
      <c r="S4" s="38"/>
      <c r="T4" s="258"/>
      <c r="U4" s="259"/>
      <c r="V4" s="259"/>
      <c r="W4" s="259"/>
      <c r="X4" s="259"/>
      <c r="Y4" s="259"/>
      <c r="Z4" s="259"/>
      <c r="AA4" s="259"/>
      <c r="AB4" s="259"/>
      <c r="AC4" s="260"/>
      <c r="AD4"/>
      <c r="AE4"/>
      <c r="AF4" s="193"/>
      <c r="AG4" s="33"/>
      <c r="AH4" s="27"/>
      <c r="AJ4" s="391"/>
    </row>
    <row r="5" spans="1:36" ht="7.9" customHeight="1" thickTop="1" thickBot="1">
      <c r="A5" s="521"/>
      <c r="B5" s="194"/>
      <c r="C5" s="39"/>
      <c r="D5" s="40"/>
      <c r="E5" s="40"/>
      <c r="F5" s="40"/>
      <c r="G5" s="40"/>
      <c r="H5" s="40"/>
      <c r="I5" s="40"/>
      <c r="J5" s="40"/>
      <c r="K5" s="40"/>
      <c r="L5" s="40"/>
      <c r="M5" s="41"/>
      <c r="N5" s="41"/>
      <c r="O5" s="41"/>
      <c r="P5" s="41"/>
      <c r="Q5" s="41"/>
      <c r="R5" s="41"/>
      <c r="S5" s="41"/>
      <c r="T5" s="42"/>
      <c r="U5" s="42"/>
      <c r="V5" s="42"/>
      <c r="W5" s="42"/>
      <c r="X5" s="41"/>
      <c r="Y5" s="41"/>
      <c r="Z5" s="41"/>
      <c r="AA5" s="41"/>
      <c r="AB5" s="41"/>
      <c r="AC5" s="41"/>
      <c r="AD5" s="41"/>
      <c r="AE5" s="41"/>
      <c r="AF5" s="41"/>
      <c r="AG5" s="41"/>
      <c r="AH5" s="27"/>
    </row>
    <row r="6" spans="1:36" ht="24" customHeight="1" thickTop="1">
      <c r="A6" s="521"/>
      <c r="B6" s="194" t="s">
        <v>21</v>
      </c>
      <c r="C6" s="43"/>
      <c r="D6" s="40"/>
      <c r="E6" s="40"/>
      <c r="F6" s="40"/>
      <c r="G6" s="40"/>
      <c r="H6" s="40"/>
      <c r="I6" s="40"/>
      <c r="J6" s="40"/>
      <c r="K6" s="40"/>
      <c r="L6" s="40"/>
      <c r="M6" s="41"/>
      <c r="N6" s="41"/>
      <c r="O6" s="41"/>
      <c r="P6" s="41"/>
      <c r="Q6" s="41"/>
      <c r="R6" s="41"/>
      <c r="S6" s="41"/>
      <c r="T6" s="181"/>
      <c r="U6" s="182"/>
      <c r="V6" s="182"/>
      <c r="W6" s="182"/>
      <c r="X6" s="183"/>
      <c r="Y6" s="183"/>
      <c r="Z6" s="183"/>
      <c r="AA6" s="183"/>
      <c r="AB6" s="183"/>
      <c r="AC6" s="183"/>
      <c r="AD6" s="183"/>
      <c r="AE6" s="183"/>
      <c r="AF6" s="183"/>
      <c r="AG6" s="184"/>
      <c r="AH6" s="27"/>
    </row>
    <row r="7" spans="1:36" ht="16.149999999999999" customHeight="1">
      <c r="A7" s="521"/>
      <c r="B7" s="391" t="s">
        <v>209</v>
      </c>
      <c r="T7" s="185"/>
      <c r="U7" s="186"/>
      <c r="V7" s="186"/>
      <c r="W7" s="186"/>
      <c r="X7" s="186"/>
      <c r="Y7" s="186"/>
      <c r="Z7" s="186"/>
      <c r="AA7" s="186"/>
      <c r="AB7" s="186"/>
      <c r="AC7" s="186"/>
      <c r="AD7" s="186"/>
      <c r="AE7" s="186"/>
      <c r="AF7" s="186"/>
      <c r="AG7" s="187"/>
      <c r="AH7" s="27"/>
    </row>
    <row r="8" spans="1:36" ht="16.149999999999999" customHeight="1">
      <c r="A8" s="521"/>
      <c r="B8" s="25"/>
      <c r="C8" s="25"/>
      <c r="T8" s="185"/>
      <c r="U8" s="186"/>
      <c r="V8" s="186"/>
      <c r="W8" s="186"/>
      <c r="X8" s="186"/>
      <c r="Y8" s="186"/>
      <c r="Z8" s="186"/>
      <c r="AA8" s="186"/>
      <c r="AB8" s="186"/>
      <c r="AC8" s="186"/>
      <c r="AD8" s="186"/>
      <c r="AE8" s="186"/>
      <c r="AF8" s="186"/>
      <c r="AG8" s="187"/>
      <c r="AH8" s="27"/>
    </row>
    <row r="9" spans="1:36" ht="16.149999999999999" customHeight="1">
      <c r="A9" s="521"/>
      <c r="B9" s="25"/>
      <c r="C9" s="25"/>
      <c r="T9" s="185"/>
      <c r="U9" s="186"/>
      <c r="V9" s="186"/>
      <c r="W9" s="186"/>
      <c r="X9" s="186"/>
      <c r="Y9" s="186"/>
      <c r="Z9" s="186"/>
      <c r="AA9" s="186"/>
      <c r="AB9" s="186"/>
      <c r="AC9" s="186"/>
      <c r="AD9" s="186"/>
      <c r="AE9" s="186"/>
      <c r="AF9" s="186"/>
      <c r="AG9" s="187"/>
      <c r="AH9" s="27"/>
    </row>
    <row r="10" spans="1:36" ht="16.149999999999999" customHeight="1">
      <c r="B10" s="44"/>
      <c r="T10" s="185"/>
      <c r="U10" s="186"/>
      <c r="V10" s="186"/>
      <c r="W10" s="186"/>
      <c r="X10" s="186"/>
      <c r="Y10" s="186"/>
      <c r="Z10" s="186"/>
      <c r="AA10" s="186"/>
      <c r="AB10" s="186"/>
      <c r="AC10" s="186"/>
      <c r="AD10" s="186"/>
      <c r="AE10" s="186"/>
      <c r="AF10" s="186"/>
      <c r="AG10" s="187"/>
      <c r="AH10" s="27"/>
    </row>
    <row r="11" spans="1:36" ht="16.149999999999999" customHeight="1">
      <c r="B11" s="44" t="s">
        <v>54</v>
      </c>
      <c r="C11" s="44"/>
      <c r="T11" s="185"/>
      <c r="U11" s="186"/>
      <c r="V11" s="186"/>
      <c r="W11" s="186"/>
      <c r="X11" s="186"/>
      <c r="Y11" s="186"/>
      <c r="Z11" s="186"/>
      <c r="AA11" s="186"/>
      <c r="AB11" s="186"/>
      <c r="AC11" s="186"/>
      <c r="AD11" s="186"/>
      <c r="AE11" s="186"/>
      <c r="AF11" s="186"/>
      <c r="AG11" s="187"/>
      <c r="AH11" s="27"/>
    </row>
    <row r="12" spans="1:36" ht="16.149999999999999" customHeight="1" thickBot="1">
      <c r="B12" s="180" t="s">
        <v>395</v>
      </c>
      <c r="C12" s="45"/>
      <c r="T12" s="188"/>
      <c r="U12" s="189"/>
      <c r="V12" s="189"/>
      <c r="W12" s="189"/>
      <c r="X12" s="189"/>
      <c r="Y12" s="189"/>
      <c r="Z12" s="189"/>
      <c r="AA12" s="189"/>
      <c r="AB12" s="189"/>
      <c r="AC12" s="189"/>
      <c r="AD12" s="189"/>
      <c r="AE12" s="189"/>
      <c r="AF12" s="189"/>
      <c r="AG12" s="190"/>
      <c r="AH12" s="27"/>
    </row>
    <row r="13" spans="1:36" ht="19.899999999999999" customHeight="1" thickTop="1" thickBot="1">
      <c r="B13" s="44"/>
      <c r="T13" s="42" t="s">
        <v>240</v>
      </c>
      <c r="U13" s="42"/>
      <c r="V13" s="42"/>
      <c r="W13" s="42"/>
      <c r="X13" s="391"/>
      <c r="Y13" s="391"/>
      <c r="Z13" s="391"/>
      <c r="AA13" s="391"/>
      <c r="AB13" s="391"/>
      <c r="AC13" s="391"/>
      <c r="AD13" s="391"/>
      <c r="AE13" s="391"/>
      <c r="AF13" s="391"/>
      <c r="AG13" s="391"/>
      <c r="AH13" s="27"/>
    </row>
    <row r="14" spans="1:36" ht="16.149999999999999" customHeight="1" thickTop="1" thickBot="1">
      <c r="T14" s="409"/>
      <c r="U14" s="410"/>
      <c r="V14" s="410"/>
      <c r="W14" s="410"/>
      <c r="X14" s="411"/>
      <c r="Y14" s="410"/>
      <c r="Z14" s="412"/>
      <c r="AA14" s="410"/>
      <c r="AB14" s="413"/>
      <c r="AC14" s="391"/>
      <c r="AD14" s="391"/>
      <c r="AE14" s="396"/>
      <c r="AF14" s="396"/>
      <c r="AG14" s="396"/>
      <c r="AH14" s="27"/>
    </row>
    <row r="15" spans="1:36" s="391" customFormat="1" ht="15.2" customHeight="1" thickTop="1" thickBot="1">
      <c r="B15" s="42" t="s">
        <v>253</v>
      </c>
      <c r="AG15" s="396"/>
      <c r="AH15" s="392"/>
      <c r="AJ15" s="419"/>
    </row>
    <row r="16" spans="1:36" s="391" customFormat="1" ht="14.45" customHeight="1">
      <c r="B16" s="488"/>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90"/>
      <c r="AH16" s="392"/>
      <c r="AJ16" s="419" t="str">
        <f>IF(B16=AJ1,"ProjekteFB","EuProNet")</f>
        <v>EuProNet</v>
      </c>
    </row>
    <row r="17" spans="2:34" s="391" customFormat="1" ht="14.45" customHeight="1" thickBot="1">
      <c r="B17" s="491"/>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3"/>
      <c r="AH17" s="392"/>
    </row>
    <row r="18" spans="2:34" s="391" customFormat="1" ht="12.2" customHeight="1" thickBot="1">
      <c r="B18" s="191"/>
      <c r="I18" s="396"/>
      <c r="J18" s="396"/>
      <c r="K18" s="396"/>
      <c r="L18" s="396"/>
      <c r="M18" s="396"/>
      <c r="N18" s="396"/>
      <c r="O18" s="396"/>
      <c r="P18" s="396"/>
      <c r="T18" s="50"/>
      <c r="U18" s="396"/>
      <c r="V18" s="396"/>
      <c r="W18" s="396"/>
      <c r="X18" s="396"/>
      <c r="Y18" s="396"/>
      <c r="AB18" s="195"/>
      <c r="AG18" s="396"/>
      <c r="AH18" s="392"/>
    </row>
    <row r="19" spans="2:34" ht="19.899999999999999" customHeight="1" thickTop="1" thickBot="1">
      <c r="B19" s="205" t="s">
        <v>396</v>
      </c>
      <c r="C19" s="50"/>
      <c r="D19" s="1"/>
      <c r="E19" s="1"/>
      <c r="F19" s="1"/>
      <c r="G19" s="1"/>
      <c r="H19" s="1"/>
      <c r="I19" s="38"/>
      <c r="J19" s="38"/>
      <c r="K19" s="38"/>
      <c r="L19" s="38"/>
      <c r="M19" s="518">
        <f>AZK4_1!J51</f>
        <v>0</v>
      </c>
      <c r="N19" s="519"/>
      <c r="O19" s="519"/>
      <c r="P19" s="519"/>
      <c r="Q19" s="519"/>
      <c r="R19" s="520"/>
      <c r="T19" s="50"/>
      <c r="U19" s="38"/>
      <c r="V19" s="38"/>
      <c r="W19" s="38"/>
      <c r="X19" s="38"/>
      <c r="Y19" s="38"/>
      <c r="AA19" s="192" t="s">
        <v>73</v>
      </c>
      <c r="AB19" s="509">
        <f>AZK4_1!L51</f>
        <v>0</v>
      </c>
      <c r="AC19" s="510"/>
      <c r="AD19" s="510"/>
      <c r="AE19" s="510"/>
      <c r="AF19" s="510"/>
      <c r="AG19" s="511"/>
      <c r="AH19" s="27"/>
    </row>
    <row r="20" spans="2:34" ht="4.9000000000000004" customHeight="1" thickTop="1" thickBot="1">
      <c r="B20" s="205"/>
      <c r="C20" s="50"/>
      <c r="D20" s="1"/>
      <c r="E20" s="1"/>
      <c r="F20" s="1"/>
      <c r="G20" s="1"/>
      <c r="H20" s="1"/>
      <c r="I20" s="38"/>
      <c r="J20" s="38"/>
      <c r="K20" s="38"/>
      <c r="L20" s="38"/>
      <c r="M20" s="38"/>
      <c r="N20" s="38"/>
      <c r="O20" s="38"/>
      <c r="P20" s="38"/>
      <c r="Q20" s="38"/>
      <c r="R20" s="38"/>
      <c r="S20" s="38"/>
      <c r="T20" s="50"/>
      <c r="U20" s="38"/>
      <c r="V20" s="38"/>
      <c r="W20" s="38"/>
      <c r="X20" s="38"/>
      <c r="Y20" s="38"/>
      <c r="AA20" s="192"/>
      <c r="AB20" s="192"/>
      <c r="AC20" s="192"/>
      <c r="AD20" s="192"/>
      <c r="AE20" s="192"/>
      <c r="AF20" s="192"/>
      <c r="AG20" s="192"/>
      <c r="AH20" s="27"/>
    </row>
    <row r="21" spans="2:34" ht="19.899999999999999" customHeight="1" thickTop="1" thickBot="1">
      <c r="B21" s="205" t="s">
        <v>74</v>
      </c>
      <c r="C21" s="50"/>
      <c r="D21" s="1"/>
      <c r="E21" s="1"/>
      <c r="F21" s="1"/>
      <c r="G21" s="1"/>
      <c r="H21" s="1"/>
      <c r="I21" s="38"/>
      <c r="J21" s="38"/>
      <c r="K21" s="38"/>
      <c r="L21" s="38"/>
      <c r="M21" s="514">
        <f>ROUND(AZK4_1!H57,4)</f>
        <v>0</v>
      </c>
      <c r="N21" s="515"/>
      <c r="O21" s="515"/>
      <c r="P21" s="284"/>
      <c r="Q21" s="285"/>
      <c r="R21" s="286"/>
      <c r="S21" s="38"/>
      <c r="T21" s="50"/>
      <c r="U21" s="38"/>
      <c r="V21" s="38"/>
      <c r="W21" s="38"/>
      <c r="X21" s="38"/>
      <c r="Y21" s="38"/>
      <c r="AA21" s="192"/>
      <c r="AB21" s="512">
        <f>ROUND(AZK4_1!L57,4)</f>
        <v>0</v>
      </c>
      <c r="AC21" s="513"/>
      <c r="AD21" s="513"/>
      <c r="AE21" s="287"/>
      <c r="AF21" s="288"/>
      <c r="AG21" s="288"/>
      <c r="AH21" s="192"/>
    </row>
    <row r="22" spans="2:34" ht="4.9000000000000004" customHeight="1" thickTop="1" thickBot="1">
      <c r="B22" s="205"/>
      <c r="C22" s="50"/>
      <c r="D22" s="1"/>
      <c r="E22" s="1"/>
      <c r="F22" s="1"/>
      <c r="G22" s="1"/>
      <c r="H22" s="1"/>
      <c r="I22" s="38"/>
      <c r="J22" s="38"/>
      <c r="K22" s="38"/>
      <c r="L22" s="38"/>
      <c r="M22" s="38"/>
      <c r="N22" s="38"/>
      <c r="O22" s="38"/>
      <c r="P22" s="38"/>
      <c r="Q22" s="38"/>
      <c r="R22" s="38"/>
      <c r="S22" s="38"/>
      <c r="T22" s="50"/>
      <c r="U22" s="38"/>
      <c r="V22" s="38"/>
      <c r="W22" s="38"/>
      <c r="X22" s="38"/>
      <c r="Y22" s="38"/>
      <c r="AA22" s="192"/>
      <c r="AB22" s="192"/>
      <c r="AC22" s="192"/>
      <c r="AD22" s="192"/>
      <c r="AE22" s="192"/>
      <c r="AF22" s="192"/>
      <c r="AG22" s="192"/>
      <c r="AH22" s="192"/>
    </row>
    <row r="23" spans="2:34" ht="19.899999999999999" customHeight="1" thickTop="1" thickBot="1">
      <c r="B23" s="205" t="s">
        <v>397</v>
      </c>
      <c r="C23" s="50"/>
      <c r="D23" s="1"/>
      <c r="E23" s="1"/>
      <c r="F23" s="1"/>
      <c r="G23" s="1"/>
      <c r="H23" s="1"/>
      <c r="I23" s="38"/>
      <c r="J23" s="38"/>
      <c r="K23" s="38"/>
      <c r="L23" s="38"/>
      <c r="M23" s="518">
        <f>AZK4_1!J59</f>
        <v>0</v>
      </c>
      <c r="N23" s="519"/>
      <c r="O23" s="519"/>
      <c r="P23" s="519"/>
      <c r="Q23" s="519"/>
      <c r="R23" s="520"/>
      <c r="S23" s="38"/>
      <c r="T23" s="50"/>
      <c r="U23" s="38"/>
      <c r="V23" s="38"/>
      <c r="W23" s="38"/>
      <c r="X23" s="38"/>
      <c r="Y23" s="38"/>
      <c r="AA23" s="192"/>
      <c r="AB23" s="509">
        <f>AZK4_1!L59</f>
        <v>0</v>
      </c>
      <c r="AC23" s="510"/>
      <c r="AD23" s="510"/>
      <c r="AE23" s="510"/>
      <c r="AF23" s="510"/>
      <c r="AG23" s="511"/>
      <c r="AH23" s="192"/>
    </row>
    <row r="24" spans="2:34" ht="4.9000000000000004" customHeight="1" thickTop="1" thickBot="1">
      <c r="B24" s="50"/>
      <c r="C24" s="50"/>
      <c r="D24" s="1"/>
      <c r="E24" s="1"/>
      <c r="F24" s="1"/>
      <c r="G24" s="1"/>
      <c r="H24" s="1"/>
      <c r="I24" s="38"/>
      <c r="J24" s="38"/>
      <c r="K24" s="38"/>
      <c r="L24" s="38"/>
      <c r="M24" s="38"/>
      <c r="N24" s="38"/>
      <c r="O24" s="38"/>
      <c r="P24" s="38"/>
      <c r="Q24" s="38"/>
      <c r="R24" s="38"/>
      <c r="S24" s="38"/>
      <c r="T24" s="50"/>
      <c r="U24" s="38"/>
      <c r="V24" s="38"/>
      <c r="W24" s="38"/>
      <c r="X24" s="38"/>
      <c r="Y24" s="38"/>
      <c r="AG24" s="38"/>
      <c r="AH24" s="27"/>
    </row>
    <row r="25" spans="2:34" ht="19.899999999999999" customHeight="1" thickTop="1" thickBot="1">
      <c r="B25" s="50" t="s">
        <v>75</v>
      </c>
      <c r="C25" s="50"/>
      <c r="D25" s="1"/>
      <c r="E25" s="1"/>
      <c r="F25" s="1"/>
      <c r="G25" s="49"/>
      <c r="H25" s="192"/>
      <c r="I25" s="38"/>
      <c r="J25" s="38"/>
      <c r="K25" s="192"/>
      <c r="L25" s="192" t="s">
        <v>66</v>
      </c>
      <c r="M25" s="506">
        <f>AZK4_1!J24</f>
        <v>0</v>
      </c>
      <c r="N25" s="507"/>
      <c r="O25" s="507"/>
      <c r="P25" s="507"/>
      <c r="Q25" s="507"/>
      <c r="R25" s="508"/>
      <c r="S25" s="46"/>
      <c r="T25" s="50"/>
      <c r="U25" s="38"/>
      <c r="V25" s="38"/>
      <c r="W25" s="38"/>
      <c r="X25" s="38"/>
      <c r="Y25" s="38"/>
      <c r="AB25" s="503">
        <f>AZK4_1!L24</f>
        <v>0</v>
      </c>
      <c r="AC25" s="504"/>
      <c r="AD25" s="504"/>
      <c r="AE25" s="504"/>
      <c r="AF25" s="504"/>
      <c r="AG25" s="505"/>
      <c r="AH25" s="27"/>
    </row>
    <row r="26" spans="2:34" s="47" customFormat="1" ht="4.9000000000000004" customHeight="1" thickTop="1" thickBot="1">
      <c r="B26" s="50"/>
      <c r="C26" s="50"/>
      <c r="D26" s="1"/>
      <c r="E26" s="1"/>
      <c r="F26" s="1"/>
      <c r="G26" s="1"/>
      <c r="H26" s="1"/>
      <c r="I26" s="38"/>
      <c r="J26" s="38"/>
      <c r="K26" s="1"/>
      <c r="L26" s="1"/>
      <c r="M26" s="50"/>
      <c r="N26" s="38"/>
      <c r="O26" s="38"/>
      <c r="P26" s="38"/>
      <c r="Q26" s="38"/>
      <c r="R26" s="26"/>
      <c r="S26" s="26"/>
      <c r="T26" s="50"/>
      <c r="U26" s="38"/>
      <c r="V26" s="38"/>
      <c r="W26" s="38"/>
      <c r="X26" s="38"/>
      <c r="Y26" s="38"/>
      <c r="Z26" s="26"/>
      <c r="AA26" s="26"/>
      <c r="AB26" s="26"/>
      <c r="AC26" s="26"/>
      <c r="AD26" s="26"/>
      <c r="AE26" s="26"/>
      <c r="AF26" s="26"/>
      <c r="AG26" s="38"/>
      <c r="AH26" s="27"/>
    </row>
    <row r="27" spans="2:34" ht="19.899999999999999" customHeight="1" thickTop="1" thickBot="1">
      <c r="B27" s="50"/>
      <c r="C27" s="50"/>
      <c r="D27" s="1"/>
      <c r="E27" s="1"/>
      <c r="F27" s="1"/>
      <c r="G27" s="1"/>
      <c r="H27" s="192"/>
      <c r="I27" s="38"/>
      <c r="J27" s="38"/>
      <c r="K27" s="192"/>
      <c r="L27" s="192" t="s">
        <v>67</v>
      </c>
      <c r="M27" s="506">
        <f>AZK4_1!J26</f>
        <v>0</v>
      </c>
      <c r="N27" s="507"/>
      <c r="O27" s="507"/>
      <c r="P27" s="507"/>
      <c r="Q27" s="507"/>
      <c r="R27" s="508"/>
      <c r="T27" s="50"/>
      <c r="U27" s="38"/>
      <c r="V27" s="38"/>
      <c r="W27" s="38"/>
      <c r="X27" s="38"/>
      <c r="Y27" s="38"/>
      <c r="AB27" s="503">
        <f>AZK4_1!L26</f>
        <v>0</v>
      </c>
      <c r="AC27" s="504"/>
      <c r="AD27" s="504"/>
      <c r="AE27" s="504"/>
      <c r="AF27" s="504"/>
      <c r="AG27" s="505"/>
      <c r="AH27" s="27"/>
    </row>
    <row r="28" spans="2:34" ht="22.5" customHeight="1" thickTop="1">
      <c r="B28" s="253" t="s">
        <v>60</v>
      </c>
      <c r="C28" s="42"/>
      <c r="AH28" s="27"/>
    </row>
    <row r="29" spans="2:34" ht="36" customHeight="1">
      <c r="B29" s="500"/>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2"/>
      <c r="AH29" s="27"/>
    </row>
    <row r="30" spans="2:34" ht="16.149999999999999" customHeight="1">
      <c r="B30" s="289" t="s">
        <v>102</v>
      </c>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7"/>
    </row>
    <row r="31" spans="2:34" ht="36" customHeight="1">
      <c r="B31" s="500"/>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2"/>
      <c r="AH31" s="27"/>
    </row>
    <row r="32" spans="2:34" ht="16.149999999999999" customHeight="1">
      <c r="B32" s="51" t="s">
        <v>76</v>
      </c>
      <c r="C32" s="42"/>
      <c r="AA32" s="57" t="s">
        <v>58</v>
      </c>
      <c r="AH32" s="27"/>
    </row>
    <row r="33" spans="2:35" ht="19.899999999999999" customHeight="1">
      <c r="B33" s="485"/>
      <c r="C33" s="495"/>
      <c r="D33" s="495"/>
      <c r="E33" s="495"/>
      <c r="F33" s="495"/>
      <c r="G33" s="495"/>
      <c r="H33" s="495"/>
      <c r="I33" s="495"/>
      <c r="J33" s="495"/>
      <c r="K33" s="495"/>
      <c r="L33" s="495"/>
      <c r="M33" s="495"/>
      <c r="N33" s="495"/>
      <c r="O33" s="495"/>
      <c r="P33" s="495"/>
      <c r="Q33" s="495"/>
      <c r="R33" s="495"/>
      <c r="S33" s="495"/>
      <c r="T33" s="495"/>
      <c r="U33" s="495"/>
      <c r="V33" s="495"/>
      <c r="W33" s="495"/>
      <c r="X33" s="495"/>
      <c r="Y33" s="496"/>
      <c r="AA33" s="485"/>
      <c r="AB33" s="495"/>
      <c r="AC33" s="495"/>
      <c r="AD33" s="495"/>
      <c r="AE33" s="495"/>
      <c r="AF33" s="495"/>
      <c r="AG33" s="496"/>
      <c r="AH33" s="27"/>
    </row>
    <row r="34" spans="2:35" ht="16.149999999999999" customHeight="1">
      <c r="B34" s="51" t="s">
        <v>59</v>
      </c>
      <c r="C34" s="42"/>
      <c r="V34" s="42"/>
      <c r="AA34" s="57" t="s">
        <v>100</v>
      </c>
      <c r="AH34" s="27"/>
    </row>
    <row r="35" spans="2:35" ht="19.899999999999999" customHeight="1">
      <c r="B35" s="485"/>
      <c r="C35" s="495"/>
      <c r="D35" s="495"/>
      <c r="E35" s="495"/>
      <c r="F35" s="495"/>
      <c r="G35" s="495"/>
      <c r="H35" s="495"/>
      <c r="I35" s="495"/>
      <c r="J35" s="495"/>
      <c r="K35" s="495"/>
      <c r="L35" s="495"/>
      <c r="M35" s="495"/>
      <c r="N35" s="495"/>
      <c r="O35" s="495"/>
      <c r="P35" s="495"/>
      <c r="Q35" s="495"/>
      <c r="R35" s="495"/>
      <c r="S35" s="495"/>
      <c r="T35" s="495"/>
      <c r="U35" s="495"/>
      <c r="V35" s="495"/>
      <c r="W35" s="495"/>
      <c r="X35" s="495"/>
      <c r="Y35" s="496"/>
      <c r="AA35" s="497"/>
      <c r="AB35" s="498"/>
      <c r="AC35" s="498"/>
      <c r="AD35" s="498"/>
      <c r="AE35" s="498"/>
      <c r="AF35" s="498"/>
      <c r="AG35" s="499"/>
      <c r="AH35" s="27"/>
    </row>
    <row r="36" spans="2:35" ht="16.149999999999999" customHeight="1">
      <c r="B36" s="51" t="s">
        <v>68</v>
      </c>
      <c r="C36" s="42"/>
      <c r="D36" s="42"/>
      <c r="E36" s="42"/>
      <c r="F36" s="42"/>
      <c r="G36" s="42"/>
      <c r="H36" s="42"/>
      <c r="I36" s="42"/>
      <c r="J36" s="42"/>
      <c r="K36" s="42"/>
      <c r="L36" s="42"/>
      <c r="M36" s="42"/>
      <c r="N36" s="42"/>
      <c r="O36" s="42"/>
      <c r="P36" s="42"/>
      <c r="Q36" s="42" t="s">
        <v>69</v>
      </c>
      <c r="R36" s="42"/>
      <c r="S36" s="42"/>
      <c r="T36" s="42"/>
      <c r="U36" s="51" t="s">
        <v>22</v>
      </c>
      <c r="V36" s="51"/>
      <c r="W36" s="51"/>
      <c r="X36" s="51"/>
      <c r="Y36" s="51"/>
      <c r="Z36" s="51"/>
      <c r="AA36" s="51"/>
      <c r="AB36" s="51"/>
      <c r="AC36" s="51"/>
      <c r="AD36" s="51"/>
      <c r="AE36" s="51"/>
      <c r="AF36" s="51"/>
      <c r="AG36" s="42"/>
      <c r="AH36" s="27"/>
    </row>
    <row r="37" spans="2:35" ht="19.899999999999999" customHeight="1">
      <c r="B37" s="485"/>
      <c r="C37" s="495"/>
      <c r="D37" s="495"/>
      <c r="E37" s="495"/>
      <c r="F37" s="495"/>
      <c r="G37" s="495"/>
      <c r="H37" s="495"/>
      <c r="I37" s="495"/>
      <c r="J37" s="495"/>
      <c r="K37" s="495"/>
      <c r="L37" s="495"/>
      <c r="M37" s="495"/>
      <c r="N37" s="495"/>
      <c r="O37" s="496"/>
      <c r="Q37" s="494"/>
      <c r="R37" s="525"/>
      <c r="S37" s="526"/>
      <c r="U37" s="494"/>
      <c r="V37" s="495"/>
      <c r="W37" s="495"/>
      <c r="X37" s="495"/>
      <c r="Y37" s="495"/>
      <c r="Z37" s="495"/>
      <c r="AA37" s="495"/>
      <c r="AB37" s="495"/>
      <c r="AC37" s="495"/>
      <c r="AD37" s="495"/>
      <c r="AE37" s="495"/>
      <c r="AF37" s="495"/>
      <c r="AG37" s="496"/>
      <c r="AH37" s="27"/>
    </row>
    <row r="38" spans="2:35" ht="16.149999999999999" customHeight="1">
      <c r="B38" s="51" t="s">
        <v>23</v>
      </c>
      <c r="C38" s="42"/>
      <c r="D38" s="42"/>
      <c r="E38" s="42"/>
      <c r="F38" s="42"/>
      <c r="G38" s="42" t="s">
        <v>69</v>
      </c>
      <c r="H38" s="42"/>
      <c r="I38" s="42"/>
      <c r="J38" s="42"/>
      <c r="K38" s="53" t="s">
        <v>24</v>
      </c>
      <c r="L38" s="42"/>
      <c r="M38" s="42"/>
      <c r="N38" s="54"/>
      <c r="O38" s="54"/>
      <c r="P38" s="54"/>
      <c r="Q38" s="54"/>
      <c r="R38" s="42"/>
      <c r="S38" s="42"/>
      <c r="T38" s="51" t="s">
        <v>25</v>
      </c>
      <c r="U38" s="42"/>
      <c r="V38" s="51"/>
      <c r="W38" s="51"/>
      <c r="X38" s="42"/>
      <c r="Y38" s="42"/>
      <c r="Z38" s="42"/>
      <c r="AA38" s="58" t="s">
        <v>70</v>
      </c>
      <c r="AB38" s="42"/>
      <c r="AC38" s="52"/>
      <c r="AD38" s="52"/>
      <c r="AE38" s="52"/>
      <c r="AF38" s="52"/>
      <c r="AG38" s="52"/>
      <c r="AH38" s="27"/>
    </row>
    <row r="39" spans="2:35" ht="19.899999999999999" customHeight="1">
      <c r="B39" s="485"/>
      <c r="C39" s="495"/>
      <c r="D39" s="495"/>
      <c r="E39" s="496"/>
      <c r="G39" s="485"/>
      <c r="H39" s="516"/>
      <c r="I39" s="517"/>
      <c r="K39" s="485"/>
      <c r="L39" s="516"/>
      <c r="M39" s="516"/>
      <c r="N39" s="516"/>
      <c r="O39" s="516"/>
      <c r="P39" s="516"/>
      <c r="Q39" s="517"/>
      <c r="S39" s="485"/>
      <c r="T39" s="516"/>
      <c r="U39" s="516"/>
      <c r="V39" s="516"/>
      <c r="W39" s="516"/>
      <c r="X39" s="516"/>
      <c r="Y39" s="517"/>
      <c r="AA39" s="485"/>
      <c r="AB39" s="516"/>
      <c r="AC39" s="516"/>
      <c r="AD39" s="516"/>
      <c r="AE39" s="516"/>
      <c r="AF39" s="516"/>
      <c r="AG39" s="517"/>
      <c r="AH39" s="27"/>
    </row>
    <row r="40" spans="2:35" ht="16.149999999999999" customHeight="1">
      <c r="B40" s="42" t="s">
        <v>256</v>
      </c>
      <c r="C40" s="42"/>
      <c r="D40" s="42"/>
      <c r="E40" s="65"/>
      <c r="F40" s="53"/>
      <c r="G40" s="52"/>
      <c r="H40" s="52"/>
      <c r="I40" s="52"/>
      <c r="J40" s="52"/>
      <c r="K40" s="52"/>
      <c r="L40" s="52"/>
      <c r="M40" s="52"/>
      <c r="N40" s="52"/>
      <c r="O40" s="52"/>
      <c r="P40" s="52"/>
      <c r="Q40" s="52"/>
      <c r="R40" s="42"/>
      <c r="S40" s="42" t="s">
        <v>71</v>
      </c>
      <c r="T40" s="42"/>
      <c r="U40" s="65"/>
      <c r="V40" s="53"/>
      <c r="W40" s="52"/>
      <c r="X40" s="52"/>
      <c r="Y40" s="52"/>
      <c r="Z40" s="52"/>
      <c r="AA40" s="52"/>
      <c r="AB40" s="52"/>
      <c r="AC40" s="52"/>
      <c r="AD40" s="52"/>
      <c r="AE40" s="52"/>
      <c r="AF40" s="52"/>
      <c r="AG40" s="52"/>
      <c r="AH40" s="27"/>
    </row>
    <row r="41" spans="2:35" ht="19.899999999999999" customHeight="1">
      <c r="B41" s="485"/>
      <c r="C41" s="516"/>
      <c r="D41" s="516"/>
      <c r="E41" s="516"/>
      <c r="F41" s="516"/>
      <c r="G41" s="516"/>
      <c r="H41" s="516"/>
      <c r="I41" s="516"/>
      <c r="J41" s="516"/>
      <c r="K41" s="516"/>
      <c r="L41" s="516"/>
      <c r="M41" s="516"/>
      <c r="N41" s="516"/>
      <c r="O41" s="516"/>
      <c r="P41" s="516"/>
      <c r="Q41" s="517"/>
      <c r="S41" s="485"/>
      <c r="T41" s="516"/>
      <c r="U41" s="516"/>
      <c r="V41" s="516"/>
      <c r="W41" s="516"/>
      <c r="X41" s="516"/>
      <c r="Y41" s="516"/>
      <c r="Z41" s="516"/>
      <c r="AA41" s="516"/>
      <c r="AB41" s="516"/>
      <c r="AC41" s="516"/>
      <c r="AD41" s="516"/>
      <c r="AE41" s="516"/>
      <c r="AF41" s="516"/>
      <c r="AG41" s="517"/>
      <c r="AH41" s="27"/>
    </row>
    <row r="42" spans="2:35" ht="16.149999999999999" customHeight="1">
      <c r="B42" s="55" t="s">
        <v>72</v>
      </c>
      <c r="C42" s="54"/>
      <c r="D42" s="250"/>
      <c r="E42" s="250"/>
      <c r="F42" s="250"/>
      <c r="G42" s="250"/>
      <c r="H42" s="251"/>
      <c r="I42" s="251"/>
      <c r="J42" s="251"/>
      <c r="K42" s="251"/>
      <c r="L42" s="251"/>
      <c r="M42" s="58"/>
      <c r="N42" s="58"/>
      <c r="O42" s="58"/>
      <c r="P42" s="58"/>
      <c r="Q42" s="58"/>
      <c r="R42" s="58"/>
      <c r="S42" s="54"/>
      <c r="T42" s="251"/>
      <c r="U42" s="250"/>
      <c r="V42" s="250"/>
      <c r="W42" s="250"/>
      <c r="X42" s="58"/>
      <c r="Y42" s="57"/>
      <c r="Z42" s="55"/>
      <c r="AA42" s="55" t="s">
        <v>24</v>
      </c>
      <c r="AB42" s="54"/>
      <c r="AC42" s="54"/>
      <c r="AD42" s="54"/>
      <c r="AE42" s="54"/>
      <c r="AF42" s="250"/>
      <c r="AG42" s="252"/>
    </row>
    <row r="43" spans="2:35" s="30" customFormat="1" ht="19.899999999999999" customHeight="1">
      <c r="B43" s="485"/>
      <c r="C43" s="486"/>
      <c r="D43" s="486"/>
      <c r="E43" s="486"/>
      <c r="F43" s="486"/>
      <c r="G43" s="486"/>
      <c r="H43" s="486"/>
      <c r="I43" s="486"/>
      <c r="J43" s="486"/>
      <c r="K43" s="486"/>
      <c r="L43" s="486"/>
      <c r="M43" s="486"/>
      <c r="N43" s="486"/>
      <c r="O43" s="486"/>
      <c r="P43" s="486"/>
      <c r="Q43" s="486"/>
      <c r="R43" s="486"/>
      <c r="S43" s="486"/>
      <c r="T43" s="486"/>
      <c r="U43" s="486"/>
      <c r="V43" s="486"/>
      <c r="W43" s="486"/>
      <c r="X43" s="486"/>
      <c r="Y43" s="487"/>
      <c r="Z43" s="27"/>
      <c r="AA43" s="485"/>
      <c r="AB43" s="516"/>
      <c r="AC43" s="516"/>
      <c r="AD43" s="516"/>
      <c r="AE43" s="516"/>
      <c r="AF43" s="516"/>
      <c r="AG43" s="517"/>
      <c r="AH43" s="28"/>
      <c r="AI43" s="27"/>
    </row>
    <row r="44" spans="2:35" ht="16.149999999999999" customHeight="1">
      <c r="B44" s="57" t="s">
        <v>101</v>
      </c>
      <c r="C44" s="54"/>
      <c r="D44" s="250"/>
      <c r="E44" s="250"/>
      <c r="F44" s="250"/>
      <c r="G44" s="250"/>
      <c r="H44" s="251"/>
      <c r="I44" s="251"/>
      <c r="J44" s="54"/>
      <c r="K44" s="54"/>
      <c r="L44" s="251"/>
      <c r="M44" s="250"/>
      <c r="N44" s="250"/>
      <c r="O44" s="250"/>
      <c r="P44" s="54"/>
      <c r="Q44" s="54"/>
      <c r="R44" s="54"/>
      <c r="S44" s="54"/>
      <c r="T44" s="54"/>
      <c r="U44" s="54"/>
      <c r="V44" s="54"/>
      <c r="W44" s="54"/>
      <c r="X44" s="250"/>
      <c r="Y44" s="54"/>
      <c r="Z44" s="42"/>
      <c r="AA44" s="42"/>
      <c r="AB44" s="42"/>
      <c r="AC44" s="42"/>
      <c r="AD44" s="42"/>
      <c r="AE44" s="42"/>
      <c r="AF44" s="42"/>
      <c r="AG44" s="42"/>
    </row>
    <row r="45" spans="2:35" ht="19.899999999999999" customHeight="1">
      <c r="B45" s="485"/>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25"/>
      <c r="AA45" s="525"/>
      <c r="AB45" s="525"/>
      <c r="AC45" s="525"/>
      <c r="AD45" s="525"/>
      <c r="AE45" s="525"/>
      <c r="AF45" s="525"/>
      <c r="AG45" s="526"/>
    </row>
    <row r="46" spans="2:35" ht="16.149999999999999" customHeight="1">
      <c r="B46" s="57" t="s">
        <v>207</v>
      </c>
      <c r="C46" s="54"/>
      <c r="D46" s="250"/>
      <c r="E46" s="250"/>
      <c r="F46" s="250"/>
      <c r="G46" s="250"/>
      <c r="H46" s="251"/>
      <c r="I46" s="251"/>
      <c r="J46" s="57" t="s">
        <v>208</v>
      </c>
      <c r="K46" s="54"/>
      <c r="M46" s="42"/>
      <c r="N46" s="250"/>
      <c r="O46" s="250"/>
      <c r="P46" s="57"/>
      <c r="Q46" s="54"/>
      <c r="R46" s="54"/>
      <c r="S46" s="54"/>
      <c r="T46" s="54"/>
      <c r="U46" s="54"/>
      <c r="V46" s="54"/>
      <c r="W46" s="57" t="s">
        <v>28</v>
      </c>
      <c r="X46" s="250"/>
      <c r="Y46" s="252"/>
      <c r="Z46" s="42"/>
      <c r="AA46" s="42"/>
      <c r="AB46" s="42"/>
      <c r="AC46" s="42"/>
      <c r="AD46" s="42"/>
      <c r="AE46" s="42"/>
      <c r="AF46" s="42"/>
      <c r="AG46" s="42"/>
    </row>
    <row r="47" spans="2:35" ht="19.899999999999999" customHeight="1">
      <c r="B47" s="522"/>
      <c r="C47" s="523"/>
      <c r="D47" s="523"/>
      <c r="E47" s="523"/>
      <c r="F47" s="523"/>
      <c r="G47" s="523"/>
      <c r="H47" s="524"/>
      <c r="J47" s="485"/>
      <c r="K47" s="516"/>
      <c r="L47" s="516"/>
      <c r="M47" s="516"/>
      <c r="N47" s="516"/>
      <c r="O47" s="516"/>
      <c r="P47" s="516"/>
      <c r="Q47" s="516"/>
      <c r="R47" s="516"/>
      <c r="S47" s="516"/>
      <c r="T47" s="516"/>
      <c r="U47" s="517"/>
      <c r="W47" s="522"/>
      <c r="X47" s="516"/>
      <c r="Y47" s="516"/>
      <c r="Z47" s="516"/>
      <c r="AA47" s="516"/>
      <c r="AB47" s="516"/>
      <c r="AC47" s="516"/>
      <c r="AD47" s="516"/>
      <c r="AE47" s="516"/>
      <c r="AF47" s="516"/>
      <c r="AG47" s="517"/>
    </row>
    <row r="48" spans="2:35">
      <c r="B48" s="197"/>
      <c r="C48" s="198"/>
      <c r="D48" s="199"/>
      <c r="E48" s="199"/>
      <c r="F48" s="199"/>
      <c r="G48" s="199"/>
      <c r="H48" s="197"/>
      <c r="I48" s="197"/>
      <c r="J48" s="200"/>
      <c r="K48" s="201"/>
      <c r="L48" s="202"/>
      <c r="M48" s="203"/>
      <c r="N48" s="204"/>
      <c r="O48" s="204"/>
      <c r="P48" s="204"/>
      <c r="Q48" s="204"/>
      <c r="R48" s="204"/>
      <c r="S48" s="204"/>
      <c r="T48" s="204"/>
      <c r="U48" s="204"/>
      <c r="V48" s="204"/>
      <c r="W48" s="204"/>
    </row>
    <row r="49" spans="2:23">
      <c r="B49" s="197"/>
      <c r="C49" s="198"/>
      <c r="D49" s="199"/>
      <c r="E49" s="199"/>
      <c r="F49" s="199"/>
      <c r="G49" s="199"/>
      <c r="H49" s="197"/>
      <c r="I49" s="197"/>
      <c r="J49" s="200"/>
      <c r="K49" s="201"/>
      <c r="L49" s="202"/>
      <c r="M49" s="203"/>
      <c r="N49" s="204"/>
      <c r="O49" s="204"/>
      <c r="P49" s="204"/>
      <c r="Q49" s="204"/>
      <c r="R49" s="204"/>
      <c r="S49" s="204"/>
      <c r="T49" s="204"/>
      <c r="U49" s="204"/>
      <c r="V49" s="204"/>
      <c r="W49" s="204"/>
    </row>
  </sheetData>
  <sheetProtection algorithmName="SHA-512" hashValue="Mp3p0VzWjMYLiPY75FkE9Lvd4NaCBhZXe3XzGYkN3kHsDbuGA6T76O+Bus98CLN6CE2TK1pMQStiUvlnVSAFzg==" saltValue="MFaTZyO2b0yp5vr+pCxCTg==" spinCount="100000" sheet="1" objects="1" scenarios="1" selectLockedCells="1"/>
  <mergeCells count="34">
    <mergeCell ref="AB25:AG25"/>
    <mergeCell ref="S39:Y39"/>
    <mergeCell ref="M19:R19"/>
    <mergeCell ref="W47:AG47"/>
    <mergeCell ref="B45:AG45"/>
    <mergeCell ref="Q37:S37"/>
    <mergeCell ref="B37:O37"/>
    <mergeCell ref="B39:E39"/>
    <mergeCell ref="G39:I39"/>
    <mergeCell ref="AA39:AG39"/>
    <mergeCell ref="AA43:AG43"/>
    <mergeCell ref="B41:Q41"/>
    <mergeCell ref="S41:AG41"/>
    <mergeCell ref="K39:Q39"/>
    <mergeCell ref="M23:R23"/>
    <mergeCell ref="A1:A9"/>
    <mergeCell ref="B47:H47"/>
    <mergeCell ref="J47:U47"/>
    <mergeCell ref="B43:Y43"/>
    <mergeCell ref="B16:AG17"/>
    <mergeCell ref="U37:AG37"/>
    <mergeCell ref="B33:Y33"/>
    <mergeCell ref="AA33:AG33"/>
    <mergeCell ref="AA35:AG35"/>
    <mergeCell ref="B35:Y35"/>
    <mergeCell ref="B29:AG29"/>
    <mergeCell ref="B31:AG31"/>
    <mergeCell ref="AB27:AG27"/>
    <mergeCell ref="M25:R25"/>
    <mergeCell ref="M27:R27"/>
    <mergeCell ref="AB19:AG19"/>
    <mergeCell ref="AB23:AG23"/>
    <mergeCell ref="AB21:AD21"/>
    <mergeCell ref="M21:O21"/>
  </mergeCells>
  <phoneticPr fontId="5" type="noConversion"/>
  <dataValidations count="1">
    <dataValidation type="list" allowBlank="1" showInputMessage="1" showErrorMessage="1" sqref="B16:AG17" xr:uid="{00000000-0002-0000-0000-000000000000}">
      <formula1>$AJ$1:$AJ$4</formula1>
    </dataValidation>
  </dataValidations>
  <pageMargins left="0.78740157480314965" right="0.98425196850393704" top="0.59055118110236227" bottom="0.27559055118110237" header="0.39370078740157483" footer="0.19685039370078741"/>
  <pageSetup paperSize="9" scale="52" orientation="portrait" blackAndWhite="1" r:id="rId1"/>
  <headerFooter alignWithMargins="0">
    <oddFooter>&amp;R&amp;"Arial,Fett"AZK-f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1">
    <pageSetUpPr autoPageBreaks="0" fitToPage="1"/>
  </sheetPr>
  <dimension ref="A1:P49"/>
  <sheetViews>
    <sheetView showGridLines="0" showRowColHeaders="0" showZeros="0" showOutlineSymbols="0" view="pageLayout" zoomScaleNormal="100" workbookViewId="0">
      <selection activeCell="C6" sqref="C6:I6"/>
    </sheetView>
  </sheetViews>
  <sheetFormatPr baseColWidth="10" defaultColWidth="11.42578125" defaultRowHeight="12.75"/>
  <cols>
    <col min="1" max="1" width="5.42578125" style="67" customWidth="1"/>
    <col min="2" max="2" width="2.42578125" style="67" customWidth="1"/>
    <col min="3" max="3" width="21.42578125" style="67" customWidth="1"/>
    <col min="4" max="4" width="1.5703125" style="67" customWidth="1"/>
    <col min="5" max="5" width="10.42578125" style="67" customWidth="1"/>
    <col min="6" max="6" width="0.85546875" style="67" customWidth="1"/>
    <col min="7" max="7" width="10.42578125" style="67" customWidth="1"/>
    <col min="8" max="8" width="0.85546875" style="67" customWidth="1"/>
    <col min="9" max="9" width="10.42578125" style="67" customWidth="1"/>
    <col min="10" max="10" width="0.85546875" style="67" customWidth="1"/>
    <col min="11" max="11" width="10.42578125" style="67" customWidth="1"/>
    <col min="12" max="12" width="0.85546875" style="67" customWidth="1"/>
    <col min="13" max="13" width="10.42578125" style="67" customWidth="1"/>
    <col min="14" max="14" width="0.85546875" style="67" customWidth="1"/>
    <col min="15" max="15" width="10.42578125" style="67" customWidth="1"/>
    <col min="16" max="16384" width="11.42578125" style="67"/>
  </cols>
  <sheetData>
    <row r="1" spans="1:16" s="2" customFormat="1" ht="35.1" customHeight="1"/>
    <row r="2" spans="1:16" ht="21.2" customHeight="1">
      <c r="A2" s="25"/>
      <c r="B2" s="295" t="s">
        <v>145</v>
      </c>
      <c r="G2" s="68"/>
      <c r="H2" s="62"/>
      <c r="I2" s="25"/>
      <c r="J2" s="25"/>
      <c r="K2" s="25"/>
      <c r="L2" s="25"/>
      <c r="M2" s="25"/>
      <c r="N2" s="25"/>
      <c r="O2" s="25"/>
    </row>
    <row r="3" spans="1:16" ht="15.2" customHeight="1">
      <c r="A3" s="25"/>
      <c r="B3" s="15"/>
      <c r="C3" s="15"/>
      <c r="D3" s="15"/>
      <c r="E3" s="15"/>
      <c r="F3" s="15"/>
      <c r="G3" s="15"/>
      <c r="H3" s="15"/>
      <c r="I3" s="141"/>
      <c r="J3" s="141"/>
      <c r="K3" s="141"/>
      <c r="L3" s="141"/>
      <c r="M3" s="141"/>
      <c r="N3" s="141"/>
      <c r="O3" s="231"/>
    </row>
    <row r="4" spans="1:16" ht="31.9" customHeight="1">
      <c r="A4" s="72"/>
      <c r="B4" s="209" t="s">
        <v>114</v>
      </c>
      <c r="C4" s="177"/>
      <c r="D4" s="176"/>
      <c r="E4" s="173"/>
      <c r="F4" s="173"/>
      <c r="G4" s="173"/>
      <c r="H4" s="173"/>
      <c r="I4" s="173"/>
      <c r="J4" s="173"/>
      <c r="K4" s="173"/>
      <c r="L4" s="173"/>
      <c r="M4" s="173"/>
      <c r="N4" s="173"/>
      <c r="O4" s="213"/>
    </row>
    <row r="5" spans="1:16" ht="17.100000000000001" customHeight="1" thickBot="1">
      <c r="A5" s="72"/>
      <c r="B5" s="175"/>
      <c r="C5" s="78" t="s">
        <v>83</v>
      </c>
      <c r="D5" s="78"/>
      <c r="E5" s="173"/>
      <c r="F5" s="173"/>
      <c r="G5" s="228"/>
      <c r="H5" s="173"/>
      <c r="I5" s="228"/>
      <c r="J5" s="173"/>
      <c r="K5" s="228" t="s">
        <v>385</v>
      </c>
      <c r="L5" s="173"/>
      <c r="M5" s="173"/>
      <c r="N5" s="173"/>
      <c r="O5" s="213"/>
    </row>
    <row r="6" spans="1:16" ht="19.899999999999999" customHeight="1" thickTop="1" thickBot="1">
      <c r="A6" s="72"/>
      <c r="B6" s="175" t="s">
        <v>79</v>
      </c>
      <c r="C6" s="615"/>
      <c r="D6" s="616"/>
      <c r="E6" s="616"/>
      <c r="F6" s="616"/>
      <c r="G6" s="616"/>
      <c r="H6" s="545"/>
      <c r="I6" s="546"/>
      <c r="J6" s="173"/>
      <c r="K6" s="151"/>
      <c r="L6" s="174"/>
      <c r="M6" s="173"/>
      <c r="O6" s="221"/>
      <c r="P6" s="25"/>
    </row>
    <row r="7" spans="1:16" ht="19.899999999999999" customHeight="1" thickTop="1" thickBot="1">
      <c r="A7" s="72"/>
      <c r="B7" s="175" t="s">
        <v>80</v>
      </c>
      <c r="C7" s="617"/>
      <c r="D7" s="618"/>
      <c r="E7" s="618"/>
      <c r="F7" s="618"/>
      <c r="G7" s="618"/>
      <c r="H7" s="618"/>
      <c r="I7" s="619"/>
      <c r="J7" s="173"/>
      <c r="K7" s="151"/>
      <c r="L7" s="173"/>
      <c r="M7" s="173"/>
      <c r="N7" s="173"/>
      <c r="O7" s="221"/>
    </row>
    <row r="8" spans="1:16" ht="19.899999999999999" customHeight="1" thickTop="1" thickBot="1">
      <c r="A8" s="72"/>
      <c r="B8" s="175" t="s">
        <v>81</v>
      </c>
      <c r="C8" s="617"/>
      <c r="D8" s="618"/>
      <c r="E8" s="618"/>
      <c r="F8" s="618"/>
      <c r="G8" s="618"/>
      <c r="H8" s="618"/>
      <c r="I8" s="619"/>
      <c r="J8" s="173"/>
      <c r="K8" s="151"/>
      <c r="L8" s="173"/>
      <c r="M8" s="173"/>
      <c r="N8" s="173"/>
      <c r="O8" s="221"/>
    </row>
    <row r="9" spans="1:16" ht="19.899999999999999" customHeight="1" thickTop="1" thickBot="1">
      <c r="A9" s="72"/>
      <c r="B9" s="175" t="s">
        <v>78</v>
      </c>
      <c r="C9" s="175" t="s">
        <v>82</v>
      </c>
      <c r="D9" s="175"/>
      <c r="E9" s="175"/>
      <c r="F9" s="173"/>
      <c r="G9" s="173"/>
      <c r="H9" s="233"/>
      <c r="I9" s="173"/>
      <c r="J9" s="173"/>
      <c r="K9" s="173"/>
      <c r="L9" s="173"/>
      <c r="M9" s="149">
        <f>SUM(ROUND(K6,0),ROUND(K7,0),ROUND(K8,0))</f>
        <v>0</v>
      </c>
      <c r="N9" s="173"/>
      <c r="O9" s="221">
        <f>SUM(ROUND(O6,0),ROUND(O7,0),ROUND(O8,0))</f>
        <v>0</v>
      </c>
    </row>
    <row r="10" spans="1:16" ht="49.15" customHeight="1" thickTop="1" thickBot="1">
      <c r="A10" s="72"/>
      <c r="B10" s="223"/>
      <c r="C10" s="224"/>
      <c r="D10" s="223"/>
      <c r="E10" s="225"/>
      <c r="F10" s="225"/>
      <c r="G10" s="225"/>
      <c r="H10" s="225"/>
      <c r="I10" s="225"/>
      <c r="J10" s="225"/>
      <c r="K10" s="225"/>
      <c r="L10" s="225"/>
      <c r="M10" s="225"/>
      <c r="N10" s="225"/>
      <c r="O10" s="226"/>
    </row>
    <row r="11" spans="1:16" ht="15.2" customHeight="1">
      <c r="A11" s="72"/>
      <c r="B11" s="176"/>
      <c r="C11" s="177"/>
      <c r="D11" s="176"/>
      <c r="E11" s="173"/>
      <c r="F11" s="173"/>
      <c r="G11" s="173"/>
      <c r="H11" s="173"/>
      <c r="I11" s="173"/>
      <c r="J11" s="173"/>
      <c r="K11" s="173"/>
      <c r="L11" s="173"/>
      <c r="M11" s="173"/>
      <c r="N11" s="173"/>
      <c r="O11" s="213"/>
    </row>
    <row r="12" spans="1:16" ht="21.2" customHeight="1">
      <c r="A12" s="25"/>
      <c r="B12" s="295" t="s">
        <v>42</v>
      </c>
      <c r="G12" s="68"/>
      <c r="H12" s="62"/>
      <c r="I12" s="25"/>
      <c r="J12" s="25"/>
      <c r="K12" s="25"/>
      <c r="L12" s="25"/>
      <c r="M12" s="25"/>
      <c r="N12" s="25"/>
      <c r="O12" s="25"/>
    </row>
    <row r="13" spans="1:16" ht="15.2" customHeight="1">
      <c r="A13" s="25"/>
      <c r="B13" s="261"/>
      <c r="G13" s="68"/>
      <c r="H13" s="62"/>
      <c r="I13" s="25"/>
      <c r="J13" s="25"/>
      <c r="K13" s="25"/>
      <c r="L13" s="25"/>
      <c r="M13" s="25"/>
      <c r="N13" s="25"/>
      <c r="O13" s="25"/>
    </row>
    <row r="14" spans="1:16" ht="17.100000000000001" customHeight="1">
      <c r="A14" s="25"/>
      <c r="B14" s="209" t="s">
        <v>113</v>
      </c>
      <c r="C14" s="175"/>
      <c r="D14" s="175"/>
      <c r="E14" s="175"/>
      <c r="F14" s="173"/>
      <c r="G14" s="173"/>
      <c r="H14" s="233"/>
      <c r="I14" s="173"/>
      <c r="J14" s="173"/>
      <c r="K14" s="173"/>
      <c r="L14" s="173"/>
      <c r="M14" s="173"/>
      <c r="N14" s="173"/>
      <c r="O14" s="174"/>
    </row>
    <row r="15" spans="1:16" ht="10.15" customHeight="1">
      <c r="A15" s="25"/>
      <c r="B15" s="209"/>
      <c r="C15" s="175"/>
      <c r="D15" s="175"/>
      <c r="E15" s="175"/>
      <c r="F15" s="173"/>
      <c r="G15" s="173"/>
      <c r="H15" s="233"/>
      <c r="I15" s="173"/>
      <c r="J15" s="173"/>
      <c r="K15" s="173"/>
      <c r="L15" s="173"/>
      <c r="M15" s="173"/>
      <c r="N15" s="173"/>
      <c r="O15" s="174"/>
    </row>
    <row r="16" spans="1:16" ht="17.100000000000001" customHeight="1">
      <c r="A16" s="25"/>
      <c r="B16" s="209"/>
      <c r="C16" s="294"/>
      <c r="D16" s="175"/>
      <c r="E16" s="623" t="s">
        <v>180</v>
      </c>
      <c r="F16" s="623"/>
      <c r="G16" s="623"/>
      <c r="H16" s="623"/>
      <c r="I16" s="623"/>
      <c r="J16" s="623"/>
      <c r="K16" s="623"/>
      <c r="L16" s="623"/>
      <c r="M16" s="623"/>
      <c r="N16" s="623"/>
      <c r="O16" s="623"/>
    </row>
    <row r="17" spans="1:15" ht="6" customHeight="1">
      <c r="A17" s="25"/>
      <c r="B17" s="227"/>
      <c r="C17" s="227"/>
      <c r="D17" s="25"/>
      <c r="E17" s="227"/>
      <c r="F17" s="25"/>
      <c r="G17" s="227"/>
      <c r="H17" s="25"/>
      <c r="I17" s="227"/>
      <c r="J17" s="227"/>
      <c r="K17" s="227"/>
      <c r="L17" s="227"/>
      <c r="M17" s="227"/>
      <c r="N17" s="227"/>
      <c r="O17" s="227"/>
    </row>
    <row r="18" spans="1:15" ht="19.899999999999999" customHeight="1">
      <c r="B18" s="377"/>
      <c r="C18" s="376"/>
      <c r="E18" s="308"/>
      <c r="G18" s="308"/>
      <c r="H18" s="25"/>
      <c r="I18" s="308"/>
      <c r="J18" s="227"/>
      <c r="K18" s="308"/>
      <c r="L18" s="227"/>
      <c r="M18" s="308"/>
      <c r="N18" s="227"/>
      <c r="O18" s="378"/>
    </row>
    <row r="19" spans="1:15" ht="12.2" customHeight="1">
      <c r="B19" s="621" t="s">
        <v>181</v>
      </c>
      <c r="C19" s="551"/>
      <c r="D19" s="551"/>
      <c r="E19" s="376"/>
      <c r="F19" s="376"/>
      <c r="G19" s="376"/>
      <c r="H19" s="376"/>
      <c r="I19" s="376"/>
      <c r="J19" s="376"/>
      <c r="K19" s="376"/>
      <c r="L19" s="376"/>
      <c r="M19" s="376"/>
      <c r="N19" s="376"/>
      <c r="O19" s="625" t="s">
        <v>182</v>
      </c>
    </row>
    <row r="20" spans="1:15" ht="6" customHeight="1" thickBot="1">
      <c r="B20" s="624"/>
      <c r="C20" s="624"/>
      <c r="D20" s="624"/>
      <c r="E20" s="225"/>
      <c r="F20" s="225"/>
      <c r="G20" s="225"/>
      <c r="H20" s="225"/>
      <c r="I20" s="225"/>
      <c r="J20" s="225"/>
      <c r="K20" s="225"/>
      <c r="L20" s="225"/>
      <c r="M20" s="225"/>
      <c r="N20" s="225"/>
      <c r="O20" s="626"/>
    </row>
    <row r="21" spans="1:15" ht="10.15" customHeight="1">
      <c r="B21" s="173"/>
      <c r="C21" s="173"/>
      <c r="D21" s="173"/>
      <c r="E21" s="173"/>
      <c r="F21" s="173"/>
      <c r="G21" s="173"/>
      <c r="H21" s="173"/>
      <c r="I21" s="173"/>
      <c r="J21" s="173"/>
      <c r="K21" s="173"/>
      <c r="L21" s="173"/>
      <c r="M21" s="173"/>
      <c r="N21" s="173"/>
      <c r="O21" s="213"/>
    </row>
    <row r="22" spans="1:15" ht="19.899999999999999" customHeight="1">
      <c r="A22" s="25"/>
      <c r="B22" s="620" t="s">
        <v>124</v>
      </c>
      <c r="C22" s="548"/>
      <c r="D22" s="627"/>
      <c r="E22" s="151"/>
      <c r="F22" s="25"/>
      <c r="G22" s="151"/>
      <c r="H22" s="25"/>
      <c r="I22" s="151"/>
      <c r="J22" s="227"/>
      <c r="K22" s="151"/>
      <c r="L22" s="227"/>
      <c r="M22" s="151"/>
      <c r="N22" s="227"/>
      <c r="O22" s="150">
        <f>SUM(ROUND(E22,0),ROUND(G22,0),ROUND(I22,0),ROUND(K22,0),ROUND(M22,0))</f>
        <v>0</v>
      </c>
    </row>
    <row r="23" spans="1:15" ht="4.9000000000000004" customHeight="1">
      <c r="A23" s="25"/>
      <c r="B23" s="227"/>
      <c r="C23" s="227"/>
      <c r="D23" s="25"/>
      <c r="E23" s="25"/>
      <c r="F23" s="25"/>
      <c r="G23" s="25"/>
      <c r="H23" s="25"/>
      <c r="I23" s="25"/>
      <c r="J23" s="227"/>
      <c r="K23" s="25"/>
      <c r="L23" s="227"/>
      <c r="M23" s="25"/>
      <c r="N23" s="227"/>
      <c r="O23" s="25"/>
    </row>
    <row r="24" spans="1:15" ht="4.9000000000000004" customHeight="1">
      <c r="A24" s="25"/>
      <c r="B24" s="620" t="s">
        <v>286</v>
      </c>
      <c r="C24" s="548"/>
      <c r="D24" s="548"/>
      <c r="E24" s="25"/>
      <c r="F24" s="25"/>
      <c r="G24" s="25"/>
      <c r="H24" s="25"/>
      <c r="I24" s="25"/>
      <c r="J24" s="227"/>
      <c r="K24" s="25"/>
      <c r="L24" s="227"/>
      <c r="M24" s="25"/>
      <c r="N24" s="227"/>
      <c r="O24" s="25"/>
    </row>
    <row r="25" spans="1:15" s="25" customFormat="1" ht="19.899999999999999" customHeight="1">
      <c r="B25" s="548" t="s">
        <v>112</v>
      </c>
      <c r="C25" s="548"/>
      <c r="D25" s="548"/>
      <c r="E25" s="151"/>
      <c r="G25" s="151"/>
      <c r="I25" s="151"/>
      <c r="J25" s="227"/>
      <c r="K25" s="151"/>
      <c r="L25" s="227"/>
      <c r="M25" s="151"/>
      <c r="N25" s="227"/>
      <c r="O25" s="150">
        <f>SUM(ROUND(E25,0),ROUND(G25,0),ROUND(I25,0),ROUND(K25,0),ROUND(M25,0))</f>
        <v>0</v>
      </c>
    </row>
    <row r="26" spans="1:15" ht="4.9000000000000004" customHeight="1">
      <c r="B26" s="548"/>
      <c r="C26" s="548"/>
      <c r="D26" s="548"/>
      <c r="J26" s="227"/>
      <c r="L26" s="227"/>
      <c r="N26" s="227"/>
    </row>
    <row r="27" spans="1:15" ht="4.9000000000000004" customHeight="1">
      <c r="B27" s="620" t="s">
        <v>123</v>
      </c>
      <c r="C27" s="548"/>
      <c r="D27" s="548"/>
      <c r="J27" s="227"/>
      <c r="L27" s="227"/>
      <c r="N27" s="227"/>
    </row>
    <row r="28" spans="1:15" ht="19.899999999999999" customHeight="1">
      <c r="B28" s="548" t="s">
        <v>123</v>
      </c>
      <c r="C28" s="548"/>
      <c r="D28" s="548"/>
      <c r="E28" s="151"/>
      <c r="G28" s="151"/>
      <c r="H28" s="25"/>
      <c r="I28" s="151"/>
      <c r="J28" s="227"/>
      <c r="K28" s="151"/>
      <c r="L28" s="227"/>
      <c r="M28" s="151"/>
      <c r="N28" s="227"/>
      <c r="O28" s="150">
        <f>SUM(ROUND(E28,0),ROUND(G28,0),ROUND(I28,0),ROUND(K28,0),ROUND(M28,0))</f>
        <v>0</v>
      </c>
    </row>
    <row r="29" spans="1:15" ht="4.9000000000000004" customHeight="1">
      <c r="B29" s="548"/>
      <c r="C29" s="548"/>
      <c r="D29" s="548"/>
      <c r="E29" s="376"/>
      <c r="F29" s="376"/>
      <c r="G29" s="376"/>
      <c r="H29" s="376"/>
      <c r="I29" s="376"/>
      <c r="J29" s="376"/>
      <c r="K29" s="376"/>
      <c r="L29" s="376"/>
      <c r="M29" s="376"/>
      <c r="N29" s="376"/>
      <c r="O29" s="376"/>
    </row>
    <row r="30" spans="1:15" ht="4.9000000000000004" customHeight="1">
      <c r="B30" s="628" t="s">
        <v>184</v>
      </c>
      <c r="C30" s="548"/>
      <c r="D30" s="548"/>
      <c r="J30" s="227"/>
      <c r="L30" s="227"/>
      <c r="N30" s="227"/>
    </row>
    <row r="31" spans="1:15" ht="19.899999999999999" customHeight="1">
      <c r="B31" s="548"/>
      <c r="C31" s="548"/>
      <c r="D31" s="548"/>
      <c r="E31" s="151"/>
      <c r="G31" s="151"/>
      <c r="H31" s="25"/>
      <c r="I31" s="151"/>
      <c r="J31" s="227"/>
      <c r="K31" s="151"/>
      <c r="L31" s="227"/>
      <c r="M31" s="151"/>
      <c r="N31" s="227"/>
      <c r="O31" s="150">
        <f>SUM(ROUND(E31,0),ROUND(G31,0),ROUND(I31,0),ROUND(K31,0),ROUND(M31,0))</f>
        <v>0</v>
      </c>
    </row>
    <row r="32" spans="1:15" ht="4.9000000000000004" customHeight="1">
      <c r="B32" s="548"/>
      <c r="C32" s="548"/>
      <c r="D32" s="548"/>
      <c r="E32" s="227"/>
      <c r="F32" s="227"/>
      <c r="G32" s="227"/>
      <c r="H32" s="227"/>
      <c r="I32" s="227"/>
      <c r="J32" s="227"/>
      <c r="K32" s="227"/>
      <c r="L32" s="227"/>
      <c r="M32" s="227"/>
      <c r="N32" s="227"/>
      <c r="O32" s="227"/>
    </row>
    <row r="33" spans="2:15" ht="4.9000000000000004" hidden="1" customHeight="1">
      <c r="B33" s="628" t="s">
        <v>185</v>
      </c>
      <c r="C33" s="548"/>
      <c r="D33" s="548"/>
      <c r="J33" s="227"/>
      <c r="L33" s="227"/>
      <c r="N33" s="227"/>
    </row>
    <row r="34" spans="2:15" ht="19.899999999999999" hidden="1" customHeight="1">
      <c r="B34" s="548"/>
      <c r="C34" s="548"/>
      <c r="D34" s="548"/>
      <c r="E34" s="151"/>
      <c r="G34" s="151"/>
      <c r="H34" s="25"/>
      <c r="I34" s="151"/>
      <c r="J34" s="227"/>
      <c r="K34" s="151"/>
      <c r="L34" s="227"/>
      <c r="M34" s="151"/>
      <c r="N34" s="227"/>
      <c r="O34" s="150">
        <f>SUM(ROUND(E34,0),ROUND(G34,0),ROUND(I34,0),ROUND(K34,0),ROUND(M34,0))</f>
        <v>0</v>
      </c>
    </row>
    <row r="35" spans="2:15" ht="4.9000000000000004" hidden="1" customHeight="1">
      <c r="B35" s="548"/>
      <c r="C35" s="548"/>
      <c r="D35" s="548"/>
      <c r="J35" s="227"/>
      <c r="L35" s="227"/>
      <c r="N35" s="227"/>
    </row>
    <row r="36" spans="2:15" ht="4.9000000000000004" customHeight="1">
      <c r="B36" s="620" t="s">
        <v>224</v>
      </c>
      <c r="C36" s="548"/>
      <c r="D36" s="548"/>
      <c r="J36" s="227"/>
      <c r="L36" s="227"/>
      <c r="N36" s="227"/>
    </row>
    <row r="37" spans="2:15" ht="19.899999999999999" customHeight="1">
      <c r="B37" s="548" t="s">
        <v>150</v>
      </c>
      <c r="C37" s="548"/>
      <c r="D37" s="548"/>
      <c r="E37" s="151"/>
      <c r="G37" s="151"/>
      <c r="H37" s="25"/>
      <c r="I37" s="151"/>
      <c r="J37" s="227"/>
      <c r="K37" s="151"/>
      <c r="L37" s="227"/>
      <c r="M37" s="151"/>
      <c r="N37" s="227"/>
      <c r="O37" s="150">
        <f>SUM(ROUND(E37,0),ROUND(G37,0),ROUND(I37,0),ROUND(K37,0),ROUND(M37,0))</f>
        <v>0</v>
      </c>
    </row>
    <row r="38" spans="2:15" ht="4.9000000000000004" customHeight="1">
      <c r="B38" s="548"/>
      <c r="C38" s="548"/>
      <c r="D38" s="548"/>
      <c r="J38" s="227"/>
      <c r="L38" s="227"/>
      <c r="N38" s="227"/>
    </row>
    <row r="39" spans="2:15" ht="4.9000000000000004" hidden="1" customHeight="1">
      <c r="B39" s="620" t="s">
        <v>9</v>
      </c>
      <c r="C39" s="548"/>
      <c r="D39" s="548"/>
      <c r="J39" s="227"/>
      <c r="L39" s="227"/>
      <c r="N39" s="227"/>
    </row>
    <row r="40" spans="2:15" ht="19.899999999999999" hidden="1" customHeight="1">
      <c r="B40" s="548" t="s">
        <v>9</v>
      </c>
      <c r="C40" s="548"/>
      <c r="D40" s="548"/>
      <c r="E40" s="151"/>
      <c r="G40" s="151"/>
      <c r="H40" s="25"/>
      <c r="I40" s="151"/>
      <c r="J40" s="227"/>
      <c r="K40" s="151"/>
      <c r="L40" s="227"/>
      <c r="M40" s="151"/>
      <c r="N40" s="227"/>
      <c r="O40" s="150">
        <f>SUM(ROUND(E40,0),ROUND(G40,0),ROUND(I40,0),ROUND(K40,0),ROUND(M40,0))</f>
        <v>0</v>
      </c>
    </row>
    <row r="41" spans="2:15" ht="4.9000000000000004" hidden="1" customHeight="1">
      <c r="B41" s="548"/>
      <c r="C41" s="548"/>
      <c r="D41" s="548"/>
      <c r="J41" s="227"/>
      <c r="L41" s="227"/>
      <c r="N41" s="227"/>
    </row>
    <row r="42" spans="2:15" ht="4.9000000000000004" hidden="1" customHeight="1">
      <c r="B42" s="620" t="s">
        <v>151</v>
      </c>
      <c r="C42" s="548"/>
      <c r="D42" s="548"/>
      <c r="J42" s="227"/>
      <c r="L42" s="227"/>
      <c r="N42" s="227"/>
    </row>
    <row r="43" spans="2:15" ht="19.899999999999999" hidden="1" customHeight="1">
      <c r="B43" s="548" t="s">
        <v>151</v>
      </c>
      <c r="C43" s="548"/>
      <c r="D43" s="548"/>
      <c r="E43" s="151"/>
      <c r="G43" s="151"/>
      <c r="H43" s="25"/>
      <c r="I43" s="151"/>
      <c r="J43" s="227"/>
      <c r="K43" s="151"/>
      <c r="L43" s="227"/>
      <c r="M43" s="151"/>
      <c r="N43" s="227"/>
      <c r="O43" s="150">
        <f>SUM(ROUND(E43,0),ROUND(G43,0),ROUND(I43,0),ROUND(K43,0),ROUND(M43,0))</f>
        <v>0</v>
      </c>
    </row>
    <row r="44" spans="2:15" ht="4.9000000000000004" hidden="1" customHeight="1">
      <c r="B44" s="548"/>
      <c r="C44" s="548"/>
      <c r="D44" s="548"/>
      <c r="J44" s="227"/>
      <c r="L44" s="227"/>
      <c r="N44" s="227"/>
    </row>
    <row r="45" spans="2:15" ht="10.15" customHeight="1" thickBot="1">
      <c r="B45" s="225"/>
      <c r="C45" s="225"/>
      <c r="D45" s="225"/>
      <c r="E45" s="225"/>
      <c r="F45" s="225"/>
      <c r="G45" s="225"/>
      <c r="H45" s="225"/>
      <c r="I45" s="225"/>
      <c r="J45" s="225"/>
      <c r="K45" s="225"/>
      <c r="L45" s="225"/>
      <c r="M45" s="225"/>
      <c r="N45" s="225"/>
      <c r="O45" s="226"/>
    </row>
    <row r="46" spans="2:15" ht="10.15" customHeight="1">
      <c r="B46" s="173"/>
      <c r="C46" s="173"/>
      <c r="D46" s="173"/>
      <c r="E46" s="173"/>
      <c r="F46" s="173"/>
      <c r="G46" s="173"/>
      <c r="H46" s="173"/>
      <c r="I46" s="173"/>
      <c r="J46" s="173"/>
      <c r="K46" s="173"/>
      <c r="L46" s="173"/>
      <c r="M46" s="173"/>
      <c r="N46" s="173"/>
      <c r="O46" s="213"/>
    </row>
    <row r="47" spans="2:15" ht="19.899999999999999" customHeight="1">
      <c r="B47" s="621" t="s">
        <v>179</v>
      </c>
      <c r="C47" s="591"/>
      <c r="D47" s="622"/>
      <c r="E47" s="150">
        <f>SUM(ROUND(E22,0),ROUND(E25,0),ROUND(E28,0),ROUND(E31,0),ROUND(E34,0),ROUND(E37,0),ROUND(E40,0),ROUND(E43,0))</f>
        <v>0</v>
      </c>
      <c r="G47" s="150">
        <f>SUM(ROUND(G22,0),ROUND(G25,0),ROUND(G28,0),ROUND(G31,0),ROUND(G34,0),ROUND(G37,0),ROUND(G40,0),ROUND(G43,0))</f>
        <v>0</v>
      </c>
      <c r="I47" s="150">
        <f>SUM(ROUND(I22,0),ROUND(I25,0),ROUND(I28,0),ROUND(I31,0),ROUND(I34,0),ROUND(I37,0),ROUND(I40,0),ROUND(I43,0))</f>
        <v>0</v>
      </c>
      <c r="J47" s="227"/>
      <c r="K47" s="150">
        <f>SUM(ROUND(K22,0),ROUND(K25,0),ROUND(K28,0),ROUND(K31,0),ROUND(K34,0),ROUND(K37,0),ROUND(K40,0),ROUND(K43,0))</f>
        <v>0</v>
      </c>
      <c r="L47" s="173"/>
      <c r="M47" s="150">
        <f>SUM(ROUND(M22,0),ROUND(M25,0),ROUND(M28,0),ROUND(M31,0),ROUND(M34,0),ROUND(M37,0),ROUND(M40,0),ROUND(M43,0))</f>
        <v>0</v>
      </c>
      <c r="N47" s="173"/>
      <c r="O47" s="150">
        <f>SUM(O22,O25,O28,O31,O34,O37,O40,O43)</f>
        <v>0</v>
      </c>
    </row>
    <row r="48" spans="2:15" ht="14.25">
      <c r="J48" s="227"/>
      <c r="L48" s="173"/>
      <c r="M48" s="173"/>
      <c r="N48" s="173"/>
    </row>
    <row r="49" spans="5:15">
      <c r="E49" s="379"/>
      <c r="F49" s="379"/>
      <c r="G49" s="379"/>
      <c r="H49" s="379"/>
      <c r="I49" s="379"/>
      <c r="J49" s="379"/>
      <c r="K49" s="379"/>
      <c r="L49" s="379"/>
      <c r="M49" s="379"/>
      <c r="N49" s="379"/>
      <c r="O49" s="379"/>
    </row>
  </sheetData>
  <sheetProtection algorithmName="SHA-512" hashValue="Np8suWGd4S0jDVV9MlZNPJFovbaqLQY6jQT+1EF3NzWj4rq0b4GLNefhpBpCIOWgXmXO3h9CvTbxs5tGHWwAlg==" saltValue="m1I97+tuCKQWk7LMXaQZ3A==" spinCount="100000" sheet="1" objects="1" scenarios="1" selectLockedCells="1"/>
  <mergeCells count="15">
    <mergeCell ref="B47:D47"/>
    <mergeCell ref="E16:O16"/>
    <mergeCell ref="B19:D20"/>
    <mergeCell ref="O19:O20"/>
    <mergeCell ref="B22:D22"/>
    <mergeCell ref="B39:D41"/>
    <mergeCell ref="B42:D44"/>
    <mergeCell ref="B30:D32"/>
    <mergeCell ref="B33:D35"/>
    <mergeCell ref="B36:D38"/>
    <mergeCell ref="C6:I6"/>
    <mergeCell ref="C7:I7"/>
    <mergeCell ref="C8:I8"/>
    <mergeCell ref="B24:D26"/>
    <mergeCell ref="B27:D29"/>
  </mergeCells>
  <phoneticPr fontId="5" type="noConversion"/>
  <pageMargins left="0.39370078740157483" right="0.19685039370078741" top="0" bottom="0.6692913385826772" header="0.39370078740157483" footer="0.39370078740157483"/>
  <pageSetup paperSize="9" scale="97" orientation="portrait" blackAndWhite="1" r:id="rId1"/>
  <headerFooter alignWithMargins="0">
    <oddFooter>&amp;R&amp;"Arial,Fett"&amp;10AZK-f 4/2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9">
    <pageSetUpPr autoPageBreaks="0" fitToPage="1"/>
  </sheetPr>
  <dimension ref="A1:C126"/>
  <sheetViews>
    <sheetView showGridLines="0" showRowColHeaders="0" showZeros="0" showOutlineSymbols="0" view="pageLayout" zoomScaleNormal="100" workbookViewId="0">
      <selection activeCell="B5" sqref="B5"/>
    </sheetView>
  </sheetViews>
  <sheetFormatPr baseColWidth="10" defaultColWidth="11.42578125" defaultRowHeight="12.75"/>
  <cols>
    <col min="1" max="1" width="5.5703125" style="136" customWidth="1"/>
    <col min="2" max="2" width="84.5703125" style="134" customWidth="1"/>
    <col min="3" max="3" width="2.5703125" style="25" customWidth="1"/>
    <col min="4" max="16384" width="11.42578125" style="25"/>
  </cols>
  <sheetData>
    <row r="1" spans="1:3" s="2" customFormat="1" ht="35.1" customHeight="1"/>
    <row r="2" spans="1:3" ht="20.25">
      <c r="A2" s="126"/>
      <c r="B2" s="127" t="s">
        <v>97</v>
      </c>
    </row>
    <row r="3" spans="1:3" ht="21.2" customHeight="1">
      <c r="A3" s="126"/>
      <c r="B3" s="127"/>
    </row>
    <row r="4" spans="1:3" ht="20.65" customHeight="1">
      <c r="A4" s="128"/>
      <c r="B4" s="129" t="s">
        <v>98</v>
      </c>
      <c r="C4" s="62"/>
    </row>
    <row r="5" spans="1:3" ht="279.2" customHeight="1">
      <c r="A5" s="132"/>
      <c r="B5" s="414"/>
      <c r="C5" s="62"/>
    </row>
    <row r="6" spans="1:3" s="48" customFormat="1" ht="13.15" customHeight="1">
      <c r="A6" s="130"/>
      <c r="B6" s="131"/>
      <c r="C6" s="69"/>
    </row>
    <row r="7" spans="1:3">
      <c r="A7" s="133"/>
      <c r="B7" s="135" t="s">
        <v>248</v>
      </c>
    </row>
    <row r="8" spans="1:3">
      <c r="A8" s="133"/>
      <c r="B8" s="135"/>
    </row>
    <row r="9" spans="1:3">
      <c r="A9" s="134"/>
      <c r="B9" s="135"/>
    </row>
    <row r="10" spans="1:3">
      <c r="A10" s="134"/>
      <c r="B10" s="136"/>
    </row>
    <row r="11" spans="1:3">
      <c r="A11" s="134"/>
      <c r="B11" s="136"/>
    </row>
    <row r="12" spans="1:3">
      <c r="A12" s="134"/>
    </row>
    <row r="13" spans="1:3">
      <c r="A13" s="134"/>
      <c r="B13" s="136"/>
    </row>
    <row r="14" spans="1:3">
      <c r="A14" s="134"/>
      <c r="B14" s="136"/>
    </row>
    <row r="15" spans="1:3">
      <c r="A15" s="134"/>
      <c r="B15" s="136"/>
    </row>
    <row r="16" spans="1:3">
      <c r="A16" s="134"/>
      <c r="B16" s="136"/>
    </row>
    <row r="17" spans="1:2">
      <c r="A17" s="134"/>
      <c r="B17" s="136"/>
    </row>
    <row r="18" spans="1:2">
      <c r="A18" s="134"/>
      <c r="B18" s="136"/>
    </row>
    <row r="19" spans="1:2">
      <c r="A19" s="134"/>
      <c r="B19" s="136"/>
    </row>
    <row r="20" spans="1:2">
      <c r="A20" s="134"/>
      <c r="B20" s="136"/>
    </row>
    <row r="21" spans="1:2">
      <c r="A21" s="134"/>
      <c r="B21" s="136"/>
    </row>
    <row r="22" spans="1:2">
      <c r="A22" s="134"/>
      <c r="B22" s="136"/>
    </row>
    <row r="23" spans="1:2">
      <c r="A23" s="134"/>
      <c r="B23" s="136"/>
    </row>
    <row r="24" spans="1:2">
      <c r="A24" s="134"/>
      <c r="B24" s="136"/>
    </row>
    <row r="25" spans="1:2">
      <c r="A25" s="134"/>
      <c r="B25" s="136"/>
    </row>
    <row r="26" spans="1:2">
      <c r="A26" s="134"/>
      <c r="B26" s="136"/>
    </row>
    <row r="27" spans="1:2">
      <c r="A27" s="134"/>
      <c r="B27" s="136"/>
    </row>
    <row r="28" spans="1:2">
      <c r="A28" s="134"/>
      <c r="B28" s="136"/>
    </row>
    <row r="29" spans="1:2">
      <c r="A29" s="134"/>
      <c r="B29" s="136"/>
    </row>
    <row r="30" spans="1:2">
      <c r="A30" s="134"/>
      <c r="B30" s="136"/>
    </row>
    <row r="31" spans="1:2">
      <c r="A31" s="134"/>
      <c r="B31" s="136"/>
    </row>
    <row r="32" spans="1:2">
      <c r="A32" s="134"/>
      <c r="B32" s="136"/>
    </row>
    <row r="33" spans="1:2">
      <c r="A33" s="134"/>
      <c r="B33" s="136"/>
    </row>
    <row r="34" spans="1:2">
      <c r="A34" s="134"/>
      <c r="B34" s="136"/>
    </row>
    <row r="35" spans="1:2">
      <c r="A35" s="134"/>
      <c r="B35" s="136"/>
    </row>
    <row r="36" spans="1:2">
      <c r="A36" s="134"/>
      <c r="B36" s="136"/>
    </row>
    <row r="37" spans="1:2">
      <c r="A37" s="134"/>
      <c r="B37" s="136"/>
    </row>
    <row r="38" spans="1:2">
      <c r="A38" s="134"/>
      <c r="B38" s="136"/>
    </row>
    <row r="39" spans="1:2">
      <c r="A39" s="134"/>
      <c r="B39" s="136"/>
    </row>
    <row r="40" spans="1:2">
      <c r="A40" s="134"/>
      <c r="B40" s="136"/>
    </row>
    <row r="41" spans="1:2">
      <c r="A41" s="134"/>
      <c r="B41" s="136"/>
    </row>
    <row r="42" spans="1:2">
      <c r="A42" s="134"/>
      <c r="B42" s="136"/>
    </row>
    <row r="43" spans="1:2">
      <c r="A43" s="134"/>
      <c r="B43" s="136"/>
    </row>
    <row r="44" spans="1:2">
      <c r="A44" s="134"/>
      <c r="B44" s="136"/>
    </row>
    <row r="45" spans="1:2">
      <c r="A45" s="134"/>
      <c r="B45" s="136"/>
    </row>
    <row r="46" spans="1:2">
      <c r="A46" s="134"/>
      <c r="B46" s="136"/>
    </row>
    <row r="47" spans="1:2">
      <c r="A47" s="134"/>
      <c r="B47" s="136"/>
    </row>
    <row r="48" spans="1:2">
      <c r="A48" s="134"/>
      <c r="B48" s="136"/>
    </row>
    <row r="49" spans="1:2">
      <c r="A49" s="134"/>
      <c r="B49" s="136"/>
    </row>
    <row r="50" spans="1:2">
      <c r="A50" s="134"/>
      <c r="B50" s="136"/>
    </row>
    <row r="51" spans="1:2">
      <c r="A51" s="134"/>
      <c r="B51" s="136"/>
    </row>
    <row r="52" spans="1:2">
      <c r="A52" s="134"/>
      <c r="B52" s="136"/>
    </row>
    <row r="53" spans="1:2">
      <c r="A53" s="134"/>
      <c r="B53" s="136"/>
    </row>
    <row r="54" spans="1:2">
      <c r="A54" s="134"/>
      <c r="B54" s="136"/>
    </row>
    <row r="55" spans="1:2">
      <c r="A55" s="134"/>
      <c r="B55" s="136"/>
    </row>
    <row r="56" spans="1:2">
      <c r="A56" s="134"/>
      <c r="B56" s="136"/>
    </row>
    <row r="57" spans="1:2">
      <c r="A57" s="134"/>
      <c r="B57" s="136"/>
    </row>
    <row r="58" spans="1:2">
      <c r="A58" s="134"/>
      <c r="B58" s="136"/>
    </row>
    <row r="59" spans="1:2">
      <c r="A59" s="134"/>
      <c r="B59" s="136"/>
    </row>
    <row r="60" spans="1:2">
      <c r="A60" s="134"/>
      <c r="B60" s="136"/>
    </row>
    <row r="61" spans="1:2">
      <c r="A61" s="134"/>
      <c r="B61" s="136"/>
    </row>
    <row r="62" spans="1:2">
      <c r="A62" s="134"/>
      <c r="B62" s="136"/>
    </row>
    <row r="63" spans="1:2">
      <c r="A63" s="134"/>
      <c r="B63" s="136"/>
    </row>
    <row r="64" spans="1:2">
      <c r="A64" s="134"/>
      <c r="B64" s="136"/>
    </row>
    <row r="65" spans="1:2">
      <c r="A65" s="134"/>
      <c r="B65" s="136"/>
    </row>
    <row r="66" spans="1:2">
      <c r="A66" s="134"/>
      <c r="B66" s="136"/>
    </row>
    <row r="67" spans="1:2">
      <c r="A67" s="134"/>
      <c r="B67" s="136"/>
    </row>
    <row r="68" spans="1:2">
      <c r="A68" s="134"/>
      <c r="B68" s="136"/>
    </row>
    <row r="69" spans="1:2">
      <c r="A69" s="134"/>
      <c r="B69" s="136"/>
    </row>
    <row r="70" spans="1:2">
      <c r="A70" s="134"/>
      <c r="B70" s="136"/>
    </row>
    <row r="71" spans="1:2">
      <c r="A71" s="134"/>
      <c r="B71" s="136"/>
    </row>
    <row r="72" spans="1:2">
      <c r="A72" s="134"/>
      <c r="B72" s="136"/>
    </row>
    <row r="73" spans="1:2">
      <c r="A73" s="134"/>
      <c r="B73" s="136"/>
    </row>
    <row r="74" spans="1:2">
      <c r="A74" s="134"/>
      <c r="B74" s="136"/>
    </row>
    <row r="75" spans="1:2">
      <c r="A75" s="134"/>
      <c r="B75" s="136"/>
    </row>
    <row r="76" spans="1:2">
      <c r="A76" s="134"/>
      <c r="B76" s="136"/>
    </row>
    <row r="77" spans="1:2">
      <c r="A77" s="134"/>
      <c r="B77" s="136"/>
    </row>
    <row r="78" spans="1:2">
      <c r="A78" s="134"/>
      <c r="B78" s="136"/>
    </row>
    <row r="79" spans="1:2">
      <c r="A79" s="134"/>
      <c r="B79" s="136"/>
    </row>
    <row r="80" spans="1:2">
      <c r="A80" s="134"/>
      <c r="B80" s="136"/>
    </row>
    <row r="81" spans="1:2">
      <c r="A81" s="134"/>
      <c r="B81" s="136"/>
    </row>
    <row r="82" spans="1:2">
      <c r="A82" s="134"/>
      <c r="B82" s="136"/>
    </row>
    <row r="83" spans="1:2">
      <c r="A83" s="134"/>
      <c r="B83" s="136"/>
    </row>
    <row r="84" spans="1:2">
      <c r="A84" s="134"/>
      <c r="B84" s="136"/>
    </row>
    <row r="85" spans="1:2">
      <c r="A85" s="134"/>
      <c r="B85" s="136"/>
    </row>
    <row r="86" spans="1:2">
      <c r="A86" s="134"/>
      <c r="B86" s="136"/>
    </row>
    <row r="87" spans="1:2">
      <c r="A87" s="134"/>
      <c r="B87" s="136"/>
    </row>
    <row r="88" spans="1:2">
      <c r="A88" s="134"/>
      <c r="B88" s="136"/>
    </row>
    <row r="89" spans="1:2">
      <c r="A89" s="134"/>
      <c r="B89" s="136"/>
    </row>
    <row r="90" spans="1:2">
      <c r="A90" s="134"/>
      <c r="B90" s="136"/>
    </row>
    <row r="91" spans="1:2">
      <c r="A91" s="134"/>
      <c r="B91" s="136"/>
    </row>
    <row r="92" spans="1:2">
      <c r="A92" s="134"/>
      <c r="B92" s="136"/>
    </row>
    <row r="93" spans="1:2">
      <c r="A93" s="134"/>
      <c r="B93" s="136"/>
    </row>
    <row r="94" spans="1:2">
      <c r="A94" s="134"/>
      <c r="B94" s="136"/>
    </row>
    <row r="95" spans="1:2">
      <c r="A95" s="134"/>
      <c r="B95" s="136"/>
    </row>
    <row r="96" spans="1:2">
      <c r="A96" s="134"/>
      <c r="B96" s="136"/>
    </row>
    <row r="97" spans="1:2">
      <c r="A97" s="134"/>
      <c r="B97" s="136"/>
    </row>
    <row r="98" spans="1:2">
      <c r="A98" s="134"/>
      <c r="B98" s="136"/>
    </row>
    <row r="99" spans="1:2">
      <c r="A99" s="134"/>
      <c r="B99" s="136"/>
    </row>
    <row r="100" spans="1:2">
      <c r="A100" s="134"/>
      <c r="B100" s="136"/>
    </row>
    <row r="101" spans="1:2">
      <c r="A101" s="134"/>
      <c r="B101" s="136"/>
    </row>
    <row r="102" spans="1:2">
      <c r="A102" s="134"/>
      <c r="B102" s="136"/>
    </row>
    <row r="103" spans="1:2">
      <c r="A103" s="134"/>
      <c r="B103" s="136"/>
    </row>
    <row r="104" spans="1:2">
      <c r="A104" s="134"/>
      <c r="B104" s="136"/>
    </row>
    <row r="105" spans="1:2">
      <c r="A105" s="134"/>
      <c r="B105" s="136"/>
    </row>
    <row r="106" spans="1:2">
      <c r="A106" s="134"/>
      <c r="B106" s="136"/>
    </row>
    <row r="107" spans="1:2">
      <c r="A107" s="134"/>
      <c r="B107" s="136"/>
    </row>
    <row r="108" spans="1:2">
      <c r="A108" s="134"/>
      <c r="B108" s="136"/>
    </row>
    <row r="109" spans="1:2">
      <c r="A109" s="134"/>
      <c r="B109" s="136"/>
    </row>
    <row r="110" spans="1:2">
      <c r="A110" s="134"/>
      <c r="B110" s="136"/>
    </row>
    <row r="111" spans="1:2">
      <c r="A111" s="134"/>
      <c r="B111" s="136"/>
    </row>
    <row r="112" spans="1:2">
      <c r="A112" s="134"/>
      <c r="B112" s="136"/>
    </row>
    <row r="113" spans="1:2">
      <c r="A113" s="134"/>
      <c r="B113" s="136"/>
    </row>
    <row r="114" spans="1:2">
      <c r="A114" s="134"/>
      <c r="B114" s="136"/>
    </row>
    <row r="115" spans="1:2">
      <c r="A115" s="134"/>
      <c r="B115" s="136"/>
    </row>
    <row r="116" spans="1:2">
      <c r="A116" s="134"/>
      <c r="B116" s="136"/>
    </row>
    <row r="117" spans="1:2">
      <c r="A117" s="134"/>
      <c r="B117" s="136"/>
    </row>
    <row r="118" spans="1:2">
      <c r="A118" s="134"/>
      <c r="B118" s="136"/>
    </row>
    <row r="119" spans="1:2">
      <c r="A119" s="134"/>
      <c r="B119" s="136"/>
    </row>
    <row r="120" spans="1:2">
      <c r="A120" s="134"/>
      <c r="B120" s="136"/>
    </row>
    <row r="121" spans="1:2">
      <c r="A121" s="134"/>
      <c r="B121" s="136"/>
    </row>
    <row r="122" spans="1:2">
      <c r="A122" s="134"/>
      <c r="B122" s="136"/>
    </row>
    <row r="123" spans="1:2">
      <c r="A123" s="134"/>
      <c r="B123" s="136"/>
    </row>
    <row r="124" spans="1:2">
      <c r="A124" s="134"/>
      <c r="B124" s="136"/>
    </row>
    <row r="125" spans="1:2">
      <c r="A125" s="134"/>
      <c r="B125" s="136"/>
    </row>
    <row r="126" spans="1:2">
      <c r="A126" s="134"/>
      <c r="B126" s="136"/>
    </row>
  </sheetData>
  <sheetProtection algorithmName="SHA-512" hashValue="Y+7N6AjHgA78GVOJ1PxcAIDDOKXSnkkez+WoV9As8dXtvwCK6cJz9nW1S9DJxeJyjAOJvCK5UGFiUZGyTjwZvQ==" saltValue="i0bKQWF7lVHbScMZNGN5UA==" spinCount="100000" sheet="1" objects="1" scenarios="1" selectLockedCells="1"/>
  <phoneticPr fontId="5" type="noConversion"/>
  <pageMargins left="0.39370078740157483" right="0.19685039370078741" top="0" bottom="0.6692913385826772" header="0.39370078740157483" footer="0.39370078740157483"/>
  <pageSetup paperSize="9" orientation="portrait" blackAndWhite="1" r:id="rId1"/>
  <headerFooter alignWithMargins="0">
    <oddFooter>&amp;R&amp;"Arial,Fett"&amp;10AZK-f 5</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
  <dimension ref="A1:O20"/>
  <sheetViews>
    <sheetView showGridLines="0" showRowColHeaders="0" showWhiteSpace="0" view="pageLayout" zoomScaleNormal="100" zoomScaleSheetLayoutView="100" workbookViewId="0"/>
  </sheetViews>
  <sheetFormatPr baseColWidth="10" defaultColWidth="11.42578125" defaultRowHeight="12.75"/>
  <cols>
    <col min="1" max="1" width="5.5703125" style="406" customWidth="1"/>
    <col min="2" max="2" width="6.5703125" style="406" customWidth="1"/>
    <col min="3" max="3" width="37.5703125" style="406" customWidth="1"/>
    <col min="4" max="4" width="6.42578125" style="406" customWidth="1"/>
    <col min="5" max="5" width="37.5703125" style="406" customWidth="1"/>
    <col min="6" max="6" width="37.140625" style="406" customWidth="1"/>
    <col min="7" max="16384" width="11.42578125" style="406"/>
  </cols>
  <sheetData>
    <row r="1" spans="1:15" ht="34.5" customHeight="1"/>
    <row r="2" spans="1:15" ht="9.75" customHeight="1"/>
    <row r="3" spans="1:15" s="455" customFormat="1" ht="20.65" customHeight="1">
      <c r="A3" s="137"/>
      <c r="B3" s="138" t="s">
        <v>43</v>
      </c>
      <c r="C3" s="139"/>
      <c r="D3" s="139"/>
      <c r="E3" s="139"/>
      <c r="F3" s="139"/>
      <c r="G3" s="139"/>
      <c r="H3" s="140"/>
      <c r="I3" s="140"/>
      <c r="J3" s="140"/>
      <c r="K3" s="140"/>
      <c r="L3" s="140"/>
      <c r="M3" s="140"/>
      <c r="N3" s="140"/>
      <c r="O3" s="139"/>
    </row>
    <row r="4" spans="1:15" ht="13.7" customHeight="1"/>
    <row r="5" spans="1:15" ht="17.45" customHeight="1">
      <c r="B5" s="473" t="s">
        <v>44</v>
      </c>
      <c r="C5" s="474" t="s">
        <v>368</v>
      </c>
      <c r="D5" s="473" t="s">
        <v>44</v>
      </c>
      <c r="E5" s="474" t="s">
        <v>369</v>
      </c>
    </row>
    <row r="6" spans="1:15" ht="90" customHeight="1">
      <c r="B6" s="475"/>
      <c r="C6" s="476" t="s">
        <v>370</v>
      </c>
      <c r="D6" s="475"/>
      <c r="E6" s="476" t="s">
        <v>383</v>
      </c>
    </row>
    <row r="7" spans="1:15" ht="90" customHeight="1">
      <c r="B7" s="475"/>
      <c r="C7" s="476" t="s">
        <v>371</v>
      </c>
      <c r="D7" s="477"/>
      <c r="E7" s="476" t="s">
        <v>371</v>
      </c>
    </row>
    <row r="8" spans="1:15" ht="80.45" customHeight="1">
      <c r="B8" s="475"/>
      <c r="C8" s="476" t="s">
        <v>372</v>
      </c>
      <c r="D8" s="629"/>
      <c r="E8" s="476" t="s">
        <v>372</v>
      </c>
    </row>
    <row r="9" spans="1:15" s="478" customFormat="1" ht="54.95" hidden="1" customHeight="1">
      <c r="B9" s="479"/>
      <c r="C9" s="480" t="s">
        <v>373</v>
      </c>
      <c r="D9" s="630"/>
      <c r="E9" s="480" t="s">
        <v>373</v>
      </c>
    </row>
    <row r="10" spans="1:15" s="481" customFormat="1" ht="103.7" customHeight="1">
      <c r="B10" s="482"/>
      <c r="C10" s="476" t="s">
        <v>374</v>
      </c>
      <c r="D10" s="477"/>
      <c r="E10" s="476" t="s">
        <v>374</v>
      </c>
    </row>
    <row r="11" spans="1:15" ht="33.75" customHeight="1">
      <c r="B11" s="479"/>
      <c r="C11" s="483" t="s">
        <v>375</v>
      </c>
      <c r="D11" s="484"/>
      <c r="E11" s="483" t="s">
        <v>375</v>
      </c>
    </row>
    <row r="12" spans="1:15" ht="33.75" customHeight="1">
      <c r="B12" s="475"/>
      <c r="C12" s="483" t="s">
        <v>376</v>
      </c>
      <c r="D12" s="475"/>
      <c r="E12" s="483" t="s">
        <v>376</v>
      </c>
    </row>
    <row r="13" spans="1:15" ht="44.45" customHeight="1">
      <c r="B13" s="475"/>
      <c r="C13" s="483" t="s">
        <v>377</v>
      </c>
      <c r="D13" s="475"/>
      <c r="E13" s="483" t="s">
        <v>377</v>
      </c>
    </row>
    <row r="14" spans="1:15" s="478" customFormat="1" ht="180.95" customHeight="1">
      <c r="B14" s="484"/>
      <c r="C14" s="484" t="s">
        <v>378</v>
      </c>
      <c r="D14" s="484"/>
      <c r="E14" s="483" t="s">
        <v>379</v>
      </c>
    </row>
    <row r="15" spans="1:15" s="478" customFormat="1" ht="17.45" customHeight="1"/>
    <row r="16" spans="1:15" s="478" customFormat="1" ht="24" customHeight="1">
      <c r="B16" s="631" t="s">
        <v>380</v>
      </c>
      <c r="C16" s="632"/>
      <c r="D16" s="632"/>
      <c r="E16" s="632"/>
    </row>
    <row r="17" s="478" customFormat="1" ht="12"/>
    <row r="18" s="478" customFormat="1" ht="12"/>
    <row r="19" s="478" customFormat="1" ht="12"/>
    <row r="20" s="478" customFormat="1" ht="12"/>
  </sheetData>
  <sheetProtection algorithmName="SHA-512" hashValue="4IiqFJ5QddJsvAwIzFjIJ+vkyZPPfHCSAK0qEUaB0ntXdkXRvV2tmr2vPXuFJqKuyivGPY1MyA94nV5kv5GeEQ==" saltValue="3KsV0q/w7RE4njzzuIYlOw==" spinCount="100000" sheet="1" objects="1" scenarios="1" selectLockedCells="1"/>
  <mergeCells count="2">
    <mergeCell ref="D8:D9"/>
    <mergeCell ref="B16:E16"/>
  </mergeCells>
  <pageMargins left="0.39370078740157483" right="0.51181102362204722" top="0.11811023622047245" bottom="0.39370078740157483" header="0.31496062992125984" footer="0.31496062992125984"/>
  <pageSetup paperSize="9" orientation="portrait" r:id="rId1"/>
  <headerFooter>
    <oddFooter>&amp;RAZK-f6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228600</xdr:colOff>
                    <xdr:row>5</xdr:row>
                    <xdr:rowOff>76200</xdr:rowOff>
                  </from>
                  <to>
                    <xdr:col>1</xdr:col>
                    <xdr:colOff>476250</xdr:colOff>
                    <xdr:row>5</xdr:row>
                    <xdr:rowOff>323850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3</xdr:col>
                    <xdr:colOff>209550</xdr:colOff>
                    <xdr:row>5</xdr:row>
                    <xdr:rowOff>76200</xdr:rowOff>
                  </from>
                  <to>
                    <xdr:col>4</xdr:col>
                    <xdr:colOff>0</xdr:colOff>
                    <xdr:row>5</xdr:row>
                    <xdr:rowOff>323850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3</xdr:col>
                    <xdr:colOff>200025</xdr:colOff>
                    <xdr:row>6</xdr:row>
                    <xdr:rowOff>104775</xdr:rowOff>
                  </from>
                  <to>
                    <xdr:col>3</xdr:col>
                    <xdr:colOff>457200</xdr:colOff>
                    <xdr:row>6</xdr:row>
                    <xdr:rowOff>352425</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1</xdr:col>
                    <xdr:colOff>228600</xdr:colOff>
                    <xdr:row>6</xdr:row>
                    <xdr:rowOff>104775</xdr:rowOff>
                  </from>
                  <to>
                    <xdr:col>1</xdr:col>
                    <xdr:colOff>476250</xdr:colOff>
                    <xdr:row>6</xdr:row>
                    <xdr:rowOff>352425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xdr:col>
                    <xdr:colOff>228600</xdr:colOff>
                    <xdr:row>7</xdr:row>
                    <xdr:rowOff>47625</xdr:rowOff>
                  </from>
                  <to>
                    <xdr:col>1</xdr:col>
                    <xdr:colOff>476250</xdr:colOff>
                    <xdr:row>7</xdr:row>
                    <xdr:rowOff>285750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3</xdr:col>
                    <xdr:colOff>200025</xdr:colOff>
                    <xdr:row>7</xdr:row>
                    <xdr:rowOff>47625</xdr:rowOff>
                  </from>
                  <to>
                    <xdr:col>3</xdr:col>
                    <xdr:colOff>457200</xdr:colOff>
                    <xdr:row>7</xdr:row>
                    <xdr:rowOff>285750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3</xdr:col>
                    <xdr:colOff>200025</xdr:colOff>
                    <xdr:row>9</xdr:row>
                    <xdr:rowOff>47625</xdr:rowOff>
                  </from>
                  <to>
                    <xdr:col>3</xdr:col>
                    <xdr:colOff>457200</xdr:colOff>
                    <xdr:row>9</xdr:row>
                    <xdr:rowOff>285750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1</xdr:col>
                    <xdr:colOff>228600</xdr:colOff>
                    <xdr:row>9</xdr:row>
                    <xdr:rowOff>47625</xdr:rowOff>
                  </from>
                  <to>
                    <xdr:col>1</xdr:col>
                    <xdr:colOff>476250</xdr:colOff>
                    <xdr:row>9</xdr:row>
                    <xdr:rowOff>285750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3</xdr:col>
                    <xdr:colOff>200025</xdr:colOff>
                    <xdr:row>10</xdr:row>
                    <xdr:rowOff>38100</xdr:rowOff>
                  </from>
                  <to>
                    <xdr:col>3</xdr:col>
                    <xdr:colOff>457200</xdr:colOff>
                    <xdr:row>10</xdr:row>
                    <xdr:rowOff>276225</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1</xdr:col>
                    <xdr:colOff>228600</xdr:colOff>
                    <xdr:row>10</xdr:row>
                    <xdr:rowOff>38100</xdr:rowOff>
                  </from>
                  <to>
                    <xdr:col>1</xdr:col>
                    <xdr:colOff>476250</xdr:colOff>
                    <xdr:row>10</xdr:row>
                    <xdr:rowOff>276225</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1</xdr:col>
                    <xdr:colOff>228600</xdr:colOff>
                    <xdr:row>11</xdr:row>
                    <xdr:rowOff>38100</xdr:rowOff>
                  </from>
                  <to>
                    <xdr:col>1</xdr:col>
                    <xdr:colOff>476250</xdr:colOff>
                    <xdr:row>11</xdr:row>
                    <xdr:rowOff>276225</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xdr:col>
                    <xdr:colOff>228600</xdr:colOff>
                    <xdr:row>12</xdr:row>
                    <xdr:rowOff>19050</xdr:rowOff>
                  </from>
                  <to>
                    <xdr:col>1</xdr:col>
                    <xdr:colOff>476250</xdr:colOff>
                    <xdr:row>12</xdr:row>
                    <xdr:rowOff>257175</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1</xdr:col>
                    <xdr:colOff>228600</xdr:colOff>
                    <xdr:row>13</xdr:row>
                    <xdr:rowOff>95250</xdr:rowOff>
                  </from>
                  <to>
                    <xdr:col>1</xdr:col>
                    <xdr:colOff>476250</xdr:colOff>
                    <xdr:row>13</xdr:row>
                    <xdr:rowOff>352425</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3</xdr:col>
                    <xdr:colOff>209550</xdr:colOff>
                    <xdr:row>11</xdr:row>
                    <xdr:rowOff>38100</xdr:rowOff>
                  </from>
                  <to>
                    <xdr:col>3</xdr:col>
                    <xdr:colOff>457200</xdr:colOff>
                    <xdr:row>11</xdr:row>
                    <xdr:rowOff>276225</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3</xdr:col>
                    <xdr:colOff>209550</xdr:colOff>
                    <xdr:row>12</xdr:row>
                    <xdr:rowOff>19050</xdr:rowOff>
                  </from>
                  <to>
                    <xdr:col>3</xdr:col>
                    <xdr:colOff>457200</xdr:colOff>
                    <xdr:row>12</xdr:row>
                    <xdr:rowOff>257175</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3</xdr:col>
                    <xdr:colOff>209550</xdr:colOff>
                    <xdr:row>13</xdr:row>
                    <xdr:rowOff>47625</xdr:rowOff>
                  </from>
                  <to>
                    <xdr:col>3</xdr:col>
                    <xdr:colOff>457200</xdr:colOff>
                    <xdr:row>13</xdr:row>
                    <xdr:rowOff>314325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pageSetUpPr autoPageBreaks="0" fitToPage="1"/>
  </sheetPr>
  <dimension ref="A1:P56"/>
  <sheetViews>
    <sheetView showGridLines="0" showRowColHeaders="0" showZeros="0" showOutlineSymbols="0" view="pageLayout" zoomScaleNormal="100" workbookViewId="0">
      <selection activeCell="C55" sqref="C55"/>
    </sheetView>
  </sheetViews>
  <sheetFormatPr baseColWidth="10" defaultColWidth="11.42578125" defaultRowHeight="12.75"/>
  <cols>
    <col min="1" max="1" width="5.5703125" style="3" customWidth="1"/>
    <col min="2" max="2" width="1.5703125" style="3" customWidth="1"/>
    <col min="3" max="3" width="2.42578125" style="3" customWidth="1"/>
    <col min="4" max="4" width="7.5703125" style="3" customWidth="1"/>
    <col min="5" max="5" width="3.42578125" style="3" customWidth="1"/>
    <col min="6" max="6" width="7.42578125" style="3" customWidth="1"/>
    <col min="7" max="7" width="6" style="3" customWidth="1"/>
    <col min="8" max="8" width="21.42578125" style="3" customWidth="1"/>
    <col min="9" max="9" width="10.42578125" style="3" customWidth="1"/>
    <col min="10" max="10" width="7.42578125" style="3" customWidth="1"/>
    <col min="11" max="11" width="9.140625" style="3" customWidth="1"/>
    <col min="12" max="12" width="8.140625" style="3" customWidth="1"/>
    <col min="13" max="13" width="3.85546875" style="3" customWidth="1"/>
    <col min="14" max="15" width="2.85546875" style="3" customWidth="1"/>
    <col min="16" max="16" width="8.42578125" style="3" customWidth="1"/>
    <col min="17" max="16384" width="11.42578125" style="3"/>
  </cols>
  <sheetData>
    <row r="1" spans="2:13" s="2" customFormat="1" ht="35.1" customHeight="1"/>
    <row r="2" spans="2:13" ht="20.25">
      <c r="B2" s="4" t="s">
        <v>50</v>
      </c>
      <c r="C2" s="5"/>
      <c r="D2" s="5"/>
      <c r="E2" s="5"/>
      <c r="F2" s="5"/>
      <c r="G2" s="5"/>
      <c r="H2" s="5"/>
      <c r="M2" s="6"/>
    </row>
    <row r="3" spans="2:13" ht="10.15" customHeight="1">
      <c r="B3" s="7"/>
      <c r="C3" s="5"/>
      <c r="D3" s="5"/>
      <c r="E3" s="5"/>
      <c r="F3" s="5"/>
      <c r="G3" s="5"/>
      <c r="H3" s="5"/>
    </row>
    <row r="4" spans="2:13" ht="13.15" customHeight="1">
      <c r="B4" s="8" t="s">
        <v>51</v>
      </c>
      <c r="C4" s="635" t="s">
        <v>194</v>
      </c>
      <c r="D4" s="548"/>
      <c r="E4" s="548"/>
      <c r="F4" s="548"/>
      <c r="G4" s="548"/>
      <c r="H4" s="548"/>
      <c r="I4" s="548"/>
      <c r="J4" s="548"/>
      <c r="K4" s="548"/>
      <c r="L4" s="548"/>
      <c r="M4" s="548"/>
    </row>
    <row r="5" spans="2:13" ht="13.15" customHeight="1">
      <c r="B5" s="8"/>
      <c r="C5" s="640" t="s">
        <v>192</v>
      </c>
      <c r="D5" s="548"/>
      <c r="E5" s="548"/>
      <c r="F5" s="548"/>
      <c r="G5" s="548"/>
      <c r="H5" s="548"/>
      <c r="I5" s="548"/>
      <c r="J5" s="548"/>
      <c r="K5" s="548"/>
      <c r="L5" s="548"/>
      <c r="M5" s="548"/>
    </row>
    <row r="6" spans="2:13" ht="13.15" customHeight="1">
      <c r="B6" s="8"/>
      <c r="C6" s="640" t="s">
        <v>193</v>
      </c>
      <c r="D6" s="548"/>
      <c r="E6" s="548"/>
      <c r="F6" s="548"/>
      <c r="G6" s="548"/>
      <c r="H6" s="548"/>
      <c r="I6" s="548"/>
      <c r="J6" s="548"/>
      <c r="K6" s="548"/>
      <c r="L6" s="548"/>
      <c r="M6" s="548"/>
    </row>
    <row r="7" spans="2:13" ht="4.9000000000000004" customHeight="1">
      <c r="B7" s="8"/>
      <c r="C7" s="11"/>
      <c r="D7" s="11"/>
      <c r="E7" s="11"/>
      <c r="F7" s="10"/>
      <c r="G7" s="10"/>
      <c r="H7" s="10"/>
    </row>
    <row r="8" spans="2:13" ht="13.15" customHeight="1">
      <c r="B8" s="8" t="s">
        <v>51</v>
      </c>
      <c r="C8" s="635" t="s">
        <v>121</v>
      </c>
      <c r="D8" s="548"/>
      <c r="E8" s="548"/>
      <c r="F8" s="548"/>
      <c r="G8" s="548"/>
      <c r="H8" s="548"/>
      <c r="I8" s="548"/>
      <c r="J8" s="548"/>
      <c r="K8" s="548"/>
      <c r="L8" s="548"/>
      <c r="M8" s="548"/>
    </row>
    <row r="9" spans="2:13" ht="13.15" customHeight="1">
      <c r="B9" s="12"/>
      <c r="C9" s="635" t="s">
        <v>244</v>
      </c>
      <c r="D9" s="548"/>
      <c r="E9" s="548"/>
      <c r="F9" s="548"/>
      <c r="G9" s="548"/>
      <c r="H9" s="548"/>
      <c r="I9" s="548"/>
      <c r="J9" s="548"/>
      <c r="K9" s="548"/>
      <c r="L9" s="548"/>
      <c r="M9" s="548"/>
    </row>
    <row r="10" spans="2:13" ht="4.9000000000000004" customHeight="1">
      <c r="B10" s="12"/>
      <c r="C10" s="9"/>
      <c r="D10" s="9"/>
      <c r="E10" s="9"/>
      <c r="F10" s="10"/>
      <c r="G10" s="10"/>
      <c r="H10" s="10"/>
    </row>
    <row r="11" spans="2:13" ht="13.15" customHeight="1">
      <c r="B11" s="8" t="s">
        <v>51</v>
      </c>
      <c r="C11" s="635" t="s">
        <v>178</v>
      </c>
      <c r="D11" s="548"/>
      <c r="E11" s="548"/>
      <c r="F11" s="548"/>
      <c r="G11" s="548"/>
      <c r="H11" s="548"/>
      <c r="I11" s="548"/>
      <c r="J11" s="548"/>
      <c r="K11" s="548"/>
      <c r="L11" s="548"/>
      <c r="M11" s="548"/>
    </row>
    <row r="12" spans="2:13" ht="13.15" customHeight="1">
      <c r="B12" s="8"/>
      <c r="C12" s="635" t="s">
        <v>108</v>
      </c>
      <c r="D12" s="548"/>
      <c r="E12" s="548"/>
      <c r="F12" s="548"/>
      <c r="G12" s="548"/>
      <c r="H12" s="548"/>
      <c r="I12" s="548"/>
      <c r="J12" s="548"/>
      <c r="K12" s="548"/>
      <c r="L12" s="548"/>
      <c r="M12" s="548"/>
    </row>
    <row r="13" spans="2:13" ht="4.9000000000000004" customHeight="1">
      <c r="B13" s="8"/>
      <c r="C13" s="9"/>
      <c r="D13" s="208"/>
      <c r="E13" s="208"/>
      <c r="F13" s="208"/>
      <c r="G13" s="208"/>
      <c r="H13" s="208"/>
      <c r="I13" s="208"/>
      <c r="J13" s="208"/>
      <c r="K13" s="208"/>
      <c r="L13" s="208"/>
      <c r="M13" s="208"/>
    </row>
    <row r="14" spans="2:13" ht="13.15" customHeight="1">
      <c r="B14" s="8" t="s">
        <v>51</v>
      </c>
      <c r="C14" s="635" t="s">
        <v>109</v>
      </c>
      <c r="D14" s="548"/>
      <c r="E14" s="548"/>
      <c r="F14" s="548"/>
      <c r="G14" s="548"/>
      <c r="H14" s="548"/>
      <c r="I14" s="548"/>
      <c r="J14" s="548"/>
      <c r="K14" s="548"/>
      <c r="L14" s="548"/>
      <c r="M14" s="548"/>
    </row>
    <row r="15" spans="2:13" ht="13.15" customHeight="1">
      <c r="B15" s="8"/>
      <c r="C15" s="635" t="s">
        <v>122</v>
      </c>
      <c r="D15" s="548"/>
      <c r="E15" s="548"/>
      <c r="F15" s="548"/>
      <c r="G15" s="548"/>
      <c r="H15" s="548"/>
      <c r="I15" s="548"/>
      <c r="J15" s="548"/>
      <c r="K15" s="548"/>
      <c r="L15" s="548"/>
      <c r="M15" s="548"/>
    </row>
    <row r="16" spans="2:13" ht="4.9000000000000004" customHeight="1">
      <c r="B16" s="12"/>
      <c r="C16" s="9"/>
      <c r="D16" s="9"/>
      <c r="E16" s="9"/>
      <c r="F16" s="10"/>
      <c r="G16" s="10"/>
      <c r="H16" s="10"/>
    </row>
    <row r="17" spans="2:16" ht="39.200000000000003" customHeight="1">
      <c r="B17" s="389" t="s">
        <v>51</v>
      </c>
      <c r="C17" s="641" t="s">
        <v>203</v>
      </c>
      <c r="D17" s="641"/>
      <c r="E17" s="641"/>
      <c r="F17" s="641"/>
      <c r="G17" s="641"/>
      <c r="H17" s="641"/>
      <c r="I17" s="641"/>
      <c r="J17" s="641"/>
      <c r="K17" s="641"/>
      <c r="L17" s="641"/>
      <c r="M17" s="641"/>
    </row>
    <row r="18" spans="2:16" ht="51.2" customHeight="1">
      <c r="C18" s="641" t="s">
        <v>250</v>
      </c>
      <c r="D18" s="641"/>
      <c r="E18" s="641"/>
      <c r="F18" s="641"/>
      <c r="G18" s="641"/>
      <c r="H18" s="641"/>
      <c r="I18" s="641"/>
      <c r="J18" s="641"/>
      <c r="K18" s="641"/>
      <c r="L18" s="641"/>
      <c r="M18" s="641"/>
    </row>
    <row r="19" spans="2:16" ht="39.200000000000003" customHeight="1">
      <c r="C19" s="641" t="s">
        <v>204</v>
      </c>
      <c r="D19" s="641"/>
      <c r="E19" s="641"/>
      <c r="F19" s="641"/>
      <c r="G19" s="641"/>
      <c r="H19" s="641"/>
      <c r="I19" s="641"/>
      <c r="J19" s="641"/>
      <c r="K19" s="641"/>
      <c r="L19" s="641"/>
      <c r="M19" s="641"/>
    </row>
    <row r="20" spans="2:16" ht="48.75" customHeight="1">
      <c r="C20" s="641" t="s">
        <v>205</v>
      </c>
      <c r="D20" s="641"/>
      <c r="E20" s="641"/>
      <c r="F20" s="641"/>
      <c r="G20" s="641"/>
      <c r="H20" s="641"/>
      <c r="I20" s="641"/>
      <c r="J20" s="641"/>
      <c r="K20" s="641"/>
      <c r="L20" s="641"/>
      <c r="M20" s="641"/>
    </row>
    <row r="21" spans="2:16" s="16" customFormat="1" ht="4.9000000000000004" customHeight="1">
      <c r="B21" s="14"/>
      <c r="C21" s="17"/>
      <c r="D21" s="15"/>
      <c r="E21" s="15"/>
      <c r="F21" s="5"/>
      <c r="G21" s="5"/>
      <c r="H21" s="5"/>
    </row>
    <row r="22" spans="2:16" s="16" customFormat="1" ht="13.15" customHeight="1">
      <c r="B22" s="18" t="s">
        <v>51</v>
      </c>
      <c r="C22" s="635" t="s">
        <v>104</v>
      </c>
      <c r="D22" s="548"/>
      <c r="E22" s="548"/>
      <c r="F22" s="548"/>
      <c r="G22" s="548"/>
      <c r="H22" s="548"/>
      <c r="I22" s="548"/>
      <c r="J22" s="548"/>
      <c r="K22" s="548"/>
      <c r="L22" s="548"/>
      <c r="M22" s="548"/>
    </row>
    <row r="23" spans="2:16" s="16" customFormat="1" ht="13.15" customHeight="1">
      <c r="B23" s="18"/>
      <c r="C23" s="635" t="s">
        <v>105</v>
      </c>
      <c r="D23" s="548"/>
      <c r="E23" s="548"/>
      <c r="F23" s="548"/>
      <c r="G23" s="548"/>
      <c r="H23" s="548"/>
      <c r="I23" s="548"/>
      <c r="J23" s="548"/>
      <c r="K23" s="548"/>
      <c r="L23" s="548"/>
      <c r="M23" s="548"/>
    </row>
    <row r="24" spans="2:16" s="16" customFormat="1" ht="4.9000000000000004" customHeight="1">
      <c r="B24" s="18"/>
      <c r="C24" s="9"/>
      <c r="E24" s="15"/>
      <c r="F24" s="5"/>
      <c r="G24" s="5"/>
      <c r="H24" s="5"/>
    </row>
    <row r="25" spans="2:16" s="16" customFormat="1" ht="13.15" customHeight="1">
      <c r="B25" s="18" t="s">
        <v>51</v>
      </c>
      <c r="C25" s="635" t="s">
        <v>117</v>
      </c>
      <c r="D25" s="548"/>
      <c r="E25" s="548"/>
      <c r="F25" s="548"/>
      <c r="G25" s="548"/>
      <c r="H25" s="548"/>
      <c r="I25" s="548"/>
      <c r="J25" s="548"/>
      <c r="K25" s="548"/>
      <c r="L25" s="548"/>
      <c r="M25" s="548"/>
    </row>
    <row r="26" spans="2:16" ht="4.9000000000000004" customHeight="1">
      <c r="B26" s="15"/>
      <c r="C26" s="15"/>
      <c r="D26" s="15"/>
      <c r="E26" s="15"/>
      <c r="F26" s="10"/>
      <c r="G26" s="10"/>
      <c r="H26" s="10"/>
      <c r="O26" s="13"/>
      <c r="P26" s="19"/>
    </row>
    <row r="27" spans="2:16" s="16" customFormat="1" ht="13.15" customHeight="1">
      <c r="B27" s="18" t="s">
        <v>51</v>
      </c>
      <c r="C27" s="635" t="s">
        <v>106</v>
      </c>
      <c r="D27" s="548"/>
      <c r="E27" s="548"/>
      <c r="F27" s="548"/>
      <c r="G27" s="548"/>
      <c r="H27" s="548"/>
      <c r="I27" s="548"/>
      <c r="J27" s="548"/>
      <c r="K27" s="548"/>
      <c r="L27" s="548"/>
      <c r="M27" s="548"/>
    </row>
    <row r="28" spans="2:16" ht="4.9000000000000004" customHeight="1">
      <c r="B28" s="15"/>
      <c r="C28" s="9"/>
      <c r="D28" s="15"/>
      <c r="E28" s="15"/>
      <c r="F28" s="10"/>
      <c r="G28" s="10"/>
      <c r="H28" s="10"/>
      <c r="I28" s="6"/>
      <c r="J28" s="6"/>
      <c r="K28" s="6"/>
      <c r="L28" s="6"/>
      <c r="M28" s="6"/>
      <c r="O28" s="20"/>
      <c r="P28" s="21"/>
    </row>
    <row r="29" spans="2:16" s="16" customFormat="1" ht="13.15" customHeight="1">
      <c r="B29" s="18" t="s">
        <v>51</v>
      </c>
      <c r="C29" s="635" t="s">
        <v>107</v>
      </c>
      <c r="D29" s="548"/>
      <c r="E29" s="548"/>
      <c r="F29" s="548"/>
      <c r="G29" s="548"/>
      <c r="H29" s="548"/>
      <c r="I29" s="548"/>
      <c r="J29" s="548"/>
      <c r="K29" s="548"/>
      <c r="L29" s="548"/>
      <c r="M29" s="548"/>
    </row>
    <row r="30" spans="2:16" ht="4.9000000000000004" customHeight="1">
      <c r="B30" s="15"/>
      <c r="D30" s="15"/>
      <c r="E30" s="15"/>
      <c r="F30" s="10"/>
      <c r="G30" s="10"/>
      <c r="H30" s="10"/>
    </row>
    <row r="31" spans="2:16" s="16" customFormat="1" ht="13.15" customHeight="1">
      <c r="B31" s="18" t="s">
        <v>51</v>
      </c>
      <c r="C31" s="635" t="s">
        <v>245</v>
      </c>
      <c r="D31" s="548"/>
      <c r="E31" s="548"/>
      <c r="F31" s="548"/>
      <c r="G31" s="548"/>
      <c r="H31" s="548"/>
      <c r="I31" s="548"/>
      <c r="J31" s="548"/>
      <c r="K31" s="548"/>
      <c r="L31" s="548"/>
      <c r="M31" s="548"/>
    </row>
    <row r="32" spans="2:16" s="16" customFormat="1" ht="4.9000000000000004" customHeight="1">
      <c r="B32" s="18"/>
      <c r="C32" s="9"/>
      <c r="E32" s="15"/>
      <c r="F32" s="5"/>
      <c r="G32" s="5"/>
      <c r="H32" s="5"/>
    </row>
    <row r="33" spans="1:16" s="16" customFormat="1" ht="13.15" customHeight="1">
      <c r="B33" s="18" t="s">
        <v>51</v>
      </c>
      <c r="C33" s="636" t="s">
        <v>349</v>
      </c>
      <c r="D33" s="637"/>
      <c r="E33" s="637"/>
      <c r="F33" s="637"/>
      <c r="G33" s="637"/>
      <c r="H33" s="637"/>
      <c r="I33" s="637"/>
      <c r="J33" s="637"/>
      <c r="K33" s="637"/>
      <c r="L33" s="637"/>
      <c r="M33" s="637"/>
    </row>
    <row r="34" spans="1:16" s="16" customFormat="1" ht="13.15" customHeight="1">
      <c r="B34" s="18"/>
      <c r="C34" s="637"/>
      <c r="D34" s="637"/>
      <c r="E34" s="637"/>
      <c r="F34" s="637"/>
      <c r="G34" s="637"/>
      <c r="H34" s="637"/>
      <c r="I34" s="637"/>
      <c r="J34" s="637"/>
      <c r="K34" s="637"/>
      <c r="L34" s="637"/>
      <c r="M34" s="637"/>
    </row>
    <row r="35" spans="1:16" s="16" customFormat="1" ht="13.15" customHeight="1">
      <c r="A35" s="467"/>
      <c r="B35" s="142"/>
      <c r="C35" s="637"/>
      <c r="D35" s="637"/>
      <c r="E35" s="637"/>
      <c r="F35" s="637"/>
      <c r="G35" s="637"/>
      <c r="H35" s="637"/>
      <c r="I35" s="637"/>
      <c r="J35" s="637"/>
      <c r="K35" s="637"/>
      <c r="L35" s="637"/>
      <c r="M35" s="637"/>
      <c r="N35" s="467"/>
      <c r="O35" s="467"/>
      <c r="P35" s="166"/>
    </row>
    <row r="36" spans="1:16" s="16" customFormat="1" ht="4.9000000000000004" customHeight="1">
      <c r="B36" s="18"/>
      <c r="C36" s="9"/>
      <c r="E36" s="15"/>
      <c r="F36" s="5"/>
      <c r="G36" s="5"/>
      <c r="H36" s="5"/>
    </row>
    <row r="37" spans="1:16" s="16" customFormat="1" ht="58.7" customHeight="1">
      <c r="B37" s="468" t="s">
        <v>51</v>
      </c>
      <c r="C37" s="638" t="s">
        <v>350</v>
      </c>
      <c r="D37" s="639"/>
      <c r="E37" s="639"/>
      <c r="F37" s="639"/>
      <c r="G37" s="639"/>
      <c r="H37" s="639"/>
      <c r="I37" s="639"/>
      <c r="J37" s="639"/>
      <c r="K37" s="639"/>
      <c r="L37" s="639"/>
      <c r="M37" s="639"/>
    </row>
    <row r="38" spans="1:16" s="16" customFormat="1" ht="12.75" customHeight="1">
      <c r="B38" s="18"/>
      <c r="C38" s="9"/>
      <c r="E38" s="15"/>
      <c r="F38" s="5"/>
      <c r="G38" s="5"/>
      <c r="H38" s="5"/>
    </row>
    <row r="39" spans="1:16" s="16" customFormat="1" ht="12.75" customHeight="1">
      <c r="B39" s="18"/>
      <c r="C39" s="9"/>
      <c r="E39" s="15"/>
      <c r="F39" s="5"/>
      <c r="G39" s="5"/>
      <c r="H39" s="5"/>
    </row>
    <row r="40" spans="1:16" s="16" customFormat="1" ht="13.15" customHeight="1">
      <c r="B40" s="18"/>
      <c r="C40" s="9"/>
      <c r="D40" s="208"/>
      <c r="E40" s="208"/>
      <c r="F40" s="208"/>
      <c r="G40" s="208"/>
      <c r="H40" s="208"/>
      <c r="I40" s="208"/>
      <c r="J40" s="208"/>
      <c r="K40" s="208"/>
      <c r="L40" s="208"/>
      <c r="M40" s="208"/>
    </row>
    <row r="41" spans="1:16" ht="12.75" customHeight="1">
      <c r="B41" s="635" t="s">
        <v>55</v>
      </c>
      <c r="C41" s="591"/>
      <c r="D41" s="591"/>
      <c r="E41" s="591"/>
      <c r="F41" s="591"/>
      <c r="G41" s="591"/>
      <c r="H41" s="591"/>
      <c r="I41" s="591"/>
      <c r="J41" s="591"/>
      <c r="K41" s="591"/>
      <c r="L41" s="591"/>
      <c r="M41" s="591"/>
    </row>
    <row r="42" spans="1:16" ht="12.75" customHeight="1">
      <c r="B42" s="22"/>
      <c r="D42" s="9"/>
      <c r="E42" s="9"/>
      <c r="F42" s="23"/>
      <c r="G42" s="23"/>
      <c r="H42" s="23"/>
      <c r="I42" s="24"/>
      <c r="J42" s="24"/>
      <c r="K42" s="24"/>
    </row>
    <row r="43" spans="1:16" s="236" customFormat="1" ht="35.450000000000003" customHeight="1">
      <c r="A43" s="234"/>
      <c r="B43" s="235"/>
      <c r="C43" s="166"/>
      <c r="D43" s="166"/>
      <c r="E43" s="166"/>
      <c r="F43" s="166"/>
      <c r="G43" s="166"/>
      <c r="H43" s="166"/>
      <c r="I43" s="166"/>
      <c r="J43" s="166"/>
      <c r="K43" s="235"/>
      <c r="L43" s="234"/>
      <c r="M43" s="144"/>
      <c r="N43" s="234"/>
      <c r="O43" s="237"/>
    </row>
    <row r="44" spans="1:16" ht="12.75" customHeight="1">
      <c r="C44" s="633" t="s">
        <v>52</v>
      </c>
      <c r="D44" s="633"/>
      <c r="E44" s="633"/>
      <c r="F44" s="633"/>
      <c r="H44" s="387" t="s">
        <v>53</v>
      </c>
      <c r="J44" s="633" t="s">
        <v>120</v>
      </c>
      <c r="K44" s="633"/>
      <c r="L44" s="633"/>
      <c r="M44" s="634"/>
    </row>
    <row r="45" spans="1:16" ht="12.75" customHeight="1"/>
    <row r="46" spans="1:16" ht="12.75" customHeight="1"/>
    <row r="50" spans="3:3" ht="14.25">
      <c r="C50" s="388"/>
    </row>
    <row r="51" spans="3:3" ht="14.25">
      <c r="C51" s="388"/>
    </row>
    <row r="52" spans="3:3" ht="14.25">
      <c r="C52" s="388"/>
    </row>
    <row r="53" spans="3:3" ht="14.25">
      <c r="C53" s="388"/>
    </row>
    <row r="54" spans="3:3" ht="14.25">
      <c r="C54" s="388"/>
    </row>
    <row r="55" spans="3:3" ht="14.25">
      <c r="C55" s="388"/>
    </row>
    <row r="56" spans="3:3" ht="14.25">
      <c r="C56" s="388"/>
    </row>
  </sheetData>
  <sheetProtection algorithmName="SHA-512" hashValue="xc/DX+28RGb/PertNiAeK1Vl2FyQr5H8GvfdX1UvWzWJZGoKtGCwuNwVmKKljaYl31/CfafGDykk45nTLq+WdQ==" saltValue="W1WchpWz8u8XdD8jHy64HA==" spinCount="100000" sheet="1" objects="1" scenarios="1" selectLockedCells="1"/>
  <mergeCells count="24">
    <mergeCell ref="C18:M18"/>
    <mergeCell ref="C19:M19"/>
    <mergeCell ref="C31:M31"/>
    <mergeCell ref="C29:M29"/>
    <mergeCell ref="C20:M20"/>
    <mergeCell ref="C15:M15"/>
    <mergeCell ref="C9:M9"/>
    <mergeCell ref="C11:M11"/>
    <mergeCell ref="C12:M12"/>
    <mergeCell ref="C17:M17"/>
    <mergeCell ref="C4:M4"/>
    <mergeCell ref="C5:M5"/>
    <mergeCell ref="C6:M6"/>
    <mergeCell ref="C8:M8"/>
    <mergeCell ref="C14:M14"/>
    <mergeCell ref="C44:F44"/>
    <mergeCell ref="J44:M44"/>
    <mergeCell ref="B41:M41"/>
    <mergeCell ref="C22:M22"/>
    <mergeCell ref="C23:M23"/>
    <mergeCell ref="C27:M27"/>
    <mergeCell ref="C25:M25"/>
    <mergeCell ref="C33:M35"/>
    <mergeCell ref="C37:M37"/>
  </mergeCells>
  <phoneticPr fontId="5" type="noConversion"/>
  <pageMargins left="0.39370078740157483" right="0.19685039370078741" top="0" bottom="0.6692913385826772" header="0.39370078740157483" footer="0.39370078740157483"/>
  <pageSetup paperSize="9" scale="92" orientation="portrait" blackAndWhite="1" r:id="rId1"/>
  <headerFooter alignWithMargins="0">
    <oddFooter>&amp;R&amp;"Arial,Fett"AZK-f 7</oddFooter>
  </headerFooter>
  <drawing r:id="rId2"/>
  <legacyDrawing r:id="rId3"/>
  <oleObjects>
    <mc:AlternateContent xmlns:mc="http://schemas.openxmlformats.org/markup-compatibility/2006">
      <mc:Choice Requires="x14">
        <oleObject progId="Document" shapeId="53250" r:id="rId4">
          <objectPr defaultSize="0" r:id="rId5">
            <anchor>
              <from>
                <xdr:col>0</xdr:col>
                <xdr:colOff>0</xdr:colOff>
                <xdr:row>54</xdr:row>
                <xdr:rowOff>76200</xdr:rowOff>
              </from>
              <to>
                <xdr:col>11</xdr:col>
                <xdr:colOff>247650</xdr:colOff>
                <xdr:row>55</xdr:row>
                <xdr:rowOff>104775</xdr:rowOff>
              </to>
            </anchor>
          </objectPr>
        </oleObject>
      </mc:Choice>
      <mc:Fallback>
        <oleObject progId="Document" shapeId="53250"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
    <pageSetUpPr autoPageBreaks="0" fitToPage="1"/>
  </sheetPr>
  <dimension ref="A1:I43"/>
  <sheetViews>
    <sheetView showGridLines="0" showRowColHeaders="0" showZeros="0" showOutlineSymbols="0" view="pageLayout" zoomScaleNormal="100" workbookViewId="0">
      <selection activeCell="C48" sqref="C48"/>
    </sheetView>
  </sheetViews>
  <sheetFormatPr baseColWidth="10" defaultColWidth="11.42578125" defaultRowHeight="12.75"/>
  <cols>
    <col min="1" max="1" width="4.85546875" style="406" customWidth="1"/>
    <col min="2" max="2" width="6" style="405" customWidth="1"/>
    <col min="3" max="8" width="11.42578125" style="406"/>
    <col min="9" max="9" width="21.5703125" style="406" customWidth="1"/>
    <col min="10" max="10" width="1.42578125" style="406" customWidth="1"/>
    <col min="11" max="16384" width="11.42578125" style="406"/>
  </cols>
  <sheetData>
    <row r="1" spans="2:9" ht="40.9" customHeight="1"/>
    <row r="2" spans="2:9" ht="81.400000000000006" customHeight="1">
      <c r="B2" s="644" t="s">
        <v>381</v>
      </c>
      <c r="C2" s="632"/>
      <c r="D2" s="632"/>
      <c r="E2" s="632"/>
      <c r="F2" s="632"/>
      <c r="G2" s="632"/>
      <c r="H2" s="632"/>
      <c r="I2" s="632"/>
    </row>
    <row r="3" spans="2:9" ht="10.15" customHeight="1">
      <c r="B3" s="407"/>
    </row>
    <row r="4" spans="2:9" ht="13.15" customHeight="1">
      <c r="B4" s="645" t="s">
        <v>294</v>
      </c>
      <c r="C4" s="643"/>
      <c r="D4" s="643"/>
      <c r="E4" s="643"/>
      <c r="F4" s="643"/>
      <c r="G4" s="643"/>
      <c r="H4" s="643"/>
      <c r="I4" s="643"/>
    </row>
    <row r="5" spans="2:9" ht="13.15" customHeight="1">
      <c r="B5" s="645"/>
      <c r="C5" s="643"/>
      <c r="D5" s="643"/>
      <c r="E5" s="643"/>
      <c r="F5" s="643"/>
      <c r="G5" s="643"/>
      <c r="H5" s="643"/>
      <c r="I5" s="643"/>
    </row>
    <row r="6" spans="2:9" ht="13.15" customHeight="1">
      <c r="B6" s="645"/>
      <c r="C6" s="643"/>
      <c r="D6" s="643"/>
      <c r="E6" s="643"/>
      <c r="F6" s="643"/>
      <c r="G6" s="643"/>
      <c r="H6" s="643"/>
      <c r="I6" s="643"/>
    </row>
    <row r="7" spans="2:9" ht="13.15" customHeight="1">
      <c r="B7" s="643"/>
      <c r="C7" s="643"/>
      <c r="D7" s="643"/>
      <c r="E7" s="643"/>
      <c r="F7" s="643"/>
      <c r="G7" s="643"/>
      <c r="H7" s="643"/>
      <c r="I7" s="643"/>
    </row>
    <row r="8" spans="2:9" ht="13.15" customHeight="1">
      <c r="B8" s="643"/>
      <c r="C8" s="643"/>
      <c r="D8" s="643"/>
      <c r="E8" s="643"/>
      <c r="F8" s="643"/>
      <c r="G8" s="643"/>
      <c r="H8" s="643"/>
      <c r="I8" s="643"/>
    </row>
    <row r="9" spans="2:9" ht="13.15" customHeight="1">
      <c r="B9" s="407"/>
    </row>
    <row r="10" spans="2:9">
      <c r="B10" s="457" t="s">
        <v>295</v>
      </c>
      <c r="C10" s="460" t="s">
        <v>296</v>
      </c>
      <c r="D10" s="458"/>
      <c r="E10" s="458"/>
      <c r="F10" s="458"/>
      <c r="G10" s="458"/>
      <c r="H10" s="458"/>
      <c r="I10" s="458"/>
    </row>
    <row r="11" spans="2:9" s="458" customFormat="1" ht="12.75" customHeight="1">
      <c r="B11" s="457" t="s">
        <v>45</v>
      </c>
      <c r="C11" s="642" t="s">
        <v>297</v>
      </c>
      <c r="D11" s="643"/>
      <c r="E11" s="643"/>
      <c r="F11" s="643"/>
      <c r="G11" s="643"/>
      <c r="H11" s="643"/>
      <c r="I11" s="643"/>
    </row>
    <row r="12" spans="2:9">
      <c r="B12" s="459" t="s">
        <v>228</v>
      </c>
      <c r="C12" s="642" t="s">
        <v>227</v>
      </c>
      <c r="D12" s="643"/>
      <c r="E12" s="643"/>
      <c r="F12" s="643"/>
      <c r="G12" s="643"/>
      <c r="H12" s="643"/>
      <c r="I12" s="643"/>
    </row>
    <row r="13" spans="2:9">
      <c r="B13" s="457" t="s">
        <v>229</v>
      </c>
      <c r="C13" s="642" t="s">
        <v>298</v>
      </c>
      <c r="D13" s="643"/>
      <c r="E13" s="643"/>
      <c r="F13" s="643"/>
      <c r="G13" s="643"/>
      <c r="H13" s="643"/>
      <c r="I13" s="643"/>
    </row>
    <row r="14" spans="2:9">
      <c r="B14" s="457" t="s">
        <v>233</v>
      </c>
      <c r="C14" s="642" t="s">
        <v>299</v>
      </c>
      <c r="D14" s="643"/>
      <c r="E14" s="643"/>
      <c r="F14" s="643"/>
      <c r="G14" s="643"/>
      <c r="H14" s="643"/>
      <c r="I14" s="643"/>
    </row>
    <row r="15" spans="2:9">
      <c r="B15" s="457" t="s">
        <v>48</v>
      </c>
      <c r="C15" s="642" t="s">
        <v>300</v>
      </c>
      <c r="D15" s="643"/>
      <c r="E15" s="643"/>
      <c r="F15" s="643"/>
      <c r="G15" s="643"/>
      <c r="H15" s="643"/>
      <c r="I15" s="643"/>
    </row>
    <row r="16" spans="2:9">
      <c r="B16" s="457" t="s">
        <v>49</v>
      </c>
      <c r="C16" s="460" t="s">
        <v>301</v>
      </c>
      <c r="D16" s="458"/>
      <c r="E16" s="458"/>
      <c r="F16" s="458"/>
      <c r="G16" s="458"/>
      <c r="H16" s="458"/>
      <c r="I16" s="458"/>
    </row>
    <row r="17" spans="1:9">
      <c r="B17" s="457"/>
      <c r="C17" s="460"/>
      <c r="D17" s="458"/>
      <c r="E17" s="458"/>
      <c r="F17" s="458"/>
      <c r="G17" s="458"/>
      <c r="H17" s="458"/>
      <c r="I17" s="458"/>
    </row>
    <row r="18" spans="1:9">
      <c r="B18" s="457" t="s">
        <v>302</v>
      </c>
      <c r="C18" s="460" t="s">
        <v>303</v>
      </c>
      <c r="D18" s="458"/>
      <c r="E18" s="458"/>
      <c r="F18" s="458"/>
      <c r="G18" s="458"/>
      <c r="H18" s="458"/>
      <c r="I18" s="458"/>
    </row>
    <row r="19" spans="1:9">
      <c r="B19" s="457" t="s">
        <v>45</v>
      </c>
      <c r="C19" s="460" t="s">
        <v>304</v>
      </c>
      <c r="D19" s="458"/>
      <c r="E19" s="458"/>
      <c r="F19" s="458"/>
      <c r="G19" s="458"/>
      <c r="H19" s="458"/>
      <c r="I19" s="458"/>
    </row>
    <row r="20" spans="1:9" ht="25.7" customHeight="1">
      <c r="B20" s="457" t="s">
        <v>225</v>
      </c>
      <c r="C20" s="642" t="s">
        <v>305</v>
      </c>
      <c r="D20" s="643"/>
      <c r="E20" s="643"/>
      <c r="F20" s="643"/>
      <c r="G20" s="643"/>
      <c r="H20" s="643"/>
      <c r="I20" s="643"/>
    </row>
    <row r="21" spans="1:9">
      <c r="B21" s="457" t="s">
        <v>226</v>
      </c>
      <c r="C21" s="458" t="s">
        <v>306</v>
      </c>
      <c r="D21" s="458"/>
      <c r="E21" s="458"/>
      <c r="F21" s="458"/>
      <c r="G21" s="458"/>
      <c r="H21" s="458"/>
      <c r="I21" s="458"/>
    </row>
    <row r="22" spans="1:9">
      <c r="B22" s="457" t="s">
        <v>307</v>
      </c>
      <c r="C22" s="458" t="s">
        <v>308</v>
      </c>
      <c r="D22" s="458"/>
      <c r="E22" s="458"/>
      <c r="F22" s="458"/>
      <c r="G22" s="458"/>
      <c r="H22" s="458"/>
      <c r="I22" s="458"/>
    </row>
    <row r="23" spans="1:9">
      <c r="B23" s="457" t="s">
        <v>309</v>
      </c>
      <c r="C23" s="458" t="s">
        <v>310</v>
      </c>
      <c r="D23" s="458"/>
      <c r="E23" s="458"/>
      <c r="F23" s="458"/>
      <c r="G23" s="458"/>
      <c r="H23" s="458"/>
      <c r="I23" s="458"/>
    </row>
    <row r="24" spans="1:9">
      <c r="B24" s="457" t="s">
        <v>311</v>
      </c>
      <c r="C24" s="642" t="s">
        <v>312</v>
      </c>
      <c r="D24" s="643"/>
      <c r="E24" s="643"/>
      <c r="F24" s="643"/>
      <c r="G24" s="643"/>
      <c r="H24" s="643"/>
      <c r="I24" s="643"/>
    </row>
    <row r="25" spans="1:9">
      <c r="B25" s="461"/>
      <c r="C25" s="458"/>
      <c r="D25" s="458"/>
      <c r="E25" s="458"/>
      <c r="F25" s="458"/>
      <c r="G25" s="458"/>
      <c r="H25" s="458"/>
      <c r="I25" s="458"/>
    </row>
    <row r="26" spans="1:9">
      <c r="B26" s="457" t="s">
        <v>46</v>
      </c>
      <c r="C26" s="460" t="s">
        <v>313</v>
      </c>
      <c r="D26" s="458"/>
      <c r="E26" s="458"/>
      <c r="F26" s="458"/>
      <c r="G26" s="458"/>
      <c r="H26" s="458"/>
      <c r="I26" s="458"/>
    </row>
    <row r="27" spans="1:9">
      <c r="A27" s="408"/>
      <c r="B27" s="462" t="s">
        <v>314</v>
      </c>
      <c r="C27" s="458" t="s">
        <v>315</v>
      </c>
      <c r="D27" s="458"/>
      <c r="E27" s="458"/>
      <c r="F27" s="458"/>
      <c r="G27" s="458"/>
      <c r="H27" s="458"/>
      <c r="I27" s="458"/>
    </row>
    <row r="28" spans="1:9">
      <c r="B28" s="461"/>
      <c r="C28" s="458"/>
      <c r="D28" s="458"/>
      <c r="E28" s="458"/>
      <c r="F28" s="458"/>
      <c r="G28" s="458"/>
      <c r="H28" s="458"/>
      <c r="I28" s="458"/>
    </row>
    <row r="29" spans="1:9" ht="13.15" customHeight="1">
      <c r="B29" s="457" t="s">
        <v>47</v>
      </c>
      <c r="C29" s="460" t="s">
        <v>236</v>
      </c>
      <c r="D29" s="458"/>
      <c r="E29" s="458"/>
      <c r="F29" s="458"/>
      <c r="G29" s="458"/>
      <c r="H29" s="458"/>
      <c r="I29" s="458"/>
    </row>
    <row r="30" spans="1:9">
      <c r="B30" s="457" t="s">
        <v>230</v>
      </c>
      <c r="C30" s="460" t="s">
        <v>316</v>
      </c>
      <c r="D30" s="458"/>
      <c r="E30" s="458"/>
      <c r="F30" s="458"/>
      <c r="G30" s="458"/>
      <c r="H30" s="458"/>
      <c r="I30" s="458"/>
    </row>
    <row r="31" spans="1:9" ht="13.15" customHeight="1">
      <c r="B31" s="457" t="s">
        <v>231</v>
      </c>
      <c r="C31" s="460" t="s">
        <v>317</v>
      </c>
      <c r="D31" s="458"/>
      <c r="E31" s="458"/>
      <c r="F31" s="458"/>
      <c r="G31" s="458"/>
      <c r="H31" s="458"/>
      <c r="I31" s="458"/>
    </row>
    <row r="32" spans="1:9">
      <c r="B32" s="457" t="s">
        <v>232</v>
      </c>
      <c r="C32" s="460" t="s">
        <v>318</v>
      </c>
      <c r="D32" s="458"/>
      <c r="E32" s="458"/>
      <c r="F32" s="458"/>
      <c r="G32" s="458"/>
      <c r="H32" s="458"/>
      <c r="I32" s="458"/>
    </row>
    <row r="33" spans="2:9">
      <c r="B33" s="461"/>
      <c r="C33" s="458"/>
      <c r="D33" s="458"/>
      <c r="E33" s="458"/>
      <c r="F33" s="458"/>
      <c r="G33" s="458"/>
      <c r="H33" s="458"/>
      <c r="I33" s="458"/>
    </row>
    <row r="34" spans="2:9">
      <c r="B34" s="457" t="s">
        <v>249</v>
      </c>
      <c r="C34" s="460" t="s">
        <v>319</v>
      </c>
      <c r="D34" s="458"/>
      <c r="E34" s="458"/>
      <c r="F34" s="458"/>
      <c r="G34" s="458"/>
      <c r="H34" s="458"/>
      <c r="I34" s="458"/>
    </row>
    <row r="35" spans="2:9">
      <c r="B35" s="457" t="s">
        <v>234</v>
      </c>
      <c r="C35" s="458" t="s">
        <v>320</v>
      </c>
      <c r="D35" s="458"/>
      <c r="E35" s="458"/>
      <c r="F35" s="458"/>
      <c r="G35" s="458"/>
      <c r="H35" s="458"/>
      <c r="I35" s="458"/>
    </row>
    <row r="36" spans="2:9">
      <c r="B36" s="457" t="s">
        <v>235</v>
      </c>
      <c r="C36" s="642" t="s">
        <v>321</v>
      </c>
      <c r="D36" s="643"/>
      <c r="E36" s="643"/>
      <c r="F36" s="643"/>
      <c r="G36" s="643"/>
      <c r="H36" s="643"/>
      <c r="I36" s="643"/>
    </row>
    <row r="37" spans="2:9">
      <c r="B37" s="461"/>
      <c r="C37" s="643"/>
      <c r="D37" s="643"/>
      <c r="E37" s="643"/>
      <c r="F37" s="643"/>
      <c r="G37" s="643"/>
      <c r="H37" s="643"/>
      <c r="I37" s="643"/>
    </row>
    <row r="38" spans="2:9">
      <c r="B38" s="461"/>
      <c r="C38" s="458"/>
      <c r="D38" s="458"/>
      <c r="E38" s="458"/>
      <c r="F38" s="458"/>
      <c r="G38" s="458"/>
      <c r="H38" s="458"/>
      <c r="I38" s="458"/>
    </row>
    <row r="39" spans="2:9">
      <c r="B39" s="457" t="s">
        <v>48</v>
      </c>
      <c r="C39" s="460" t="s">
        <v>322</v>
      </c>
      <c r="D39" s="458"/>
      <c r="E39" s="458"/>
      <c r="F39" s="458"/>
      <c r="G39" s="458"/>
      <c r="H39" s="458"/>
      <c r="I39" s="458"/>
    </row>
    <row r="40" spans="2:9" ht="12.75" customHeight="1">
      <c r="B40" s="457" t="s">
        <v>237</v>
      </c>
      <c r="C40" s="642" t="s">
        <v>323</v>
      </c>
      <c r="D40" s="643"/>
      <c r="E40" s="643"/>
      <c r="F40" s="643"/>
      <c r="G40" s="643"/>
      <c r="H40" s="643"/>
      <c r="I40" s="643"/>
    </row>
    <row r="41" spans="2:9" ht="65.849999999999994" customHeight="1">
      <c r="B41" s="457" t="s">
        <v>238</v>
      </c>
      <c r="C41" s="642" t="s">
        <v>324</v>
      </c>
      <c r="D41" s="643"/>
      <c r="E41" s="643"/>
      <c r="F41" s="643"/>
      <c r="G41" s="643"/>
      <c r="H41" s="643"/>
      <c r="I41" s="643"/>
    </row>
    <row r="42" spans="2:9" ht="11.45" customHeight="1">
      <c r="B42" s="461"/>
      <c r="C42" s="458"/>
      <c r="D42" s="458"/>
      <c r="E42" s="458"/>
      <c r="F42" s="458"/>
      <c r="G42" s="458"/>
      <c r="H42" s="458"/>
      <c r="I42" s="458"/>
    </row>
    <row r="43" spans="2:9">
      <c r="B43" s="457" t="s">
        <v>49</v>
      </c>
      <c r="C43" s="460" t="s">
        <v>239</v>
      </c>
      <c r="D43" s="458"/>
      <c r="E43" s="458"/>
      <c r="F43" s="458"/>
      <c r="G43" s="458"/>
      <c r="H43" s="458"/>
      <c r="I43" s="458"/>
    </row>
  </sheetData>
  <sheetProtection algorithmName="SHA-512" hashValue="l2UbS++IGCbQfKAiMXxUhqju9kyqhbGbE+VOaAafhbaMAqZd9F5eZGRSFRtHvK8Xk/dYsuJ626gJpKAx8bGQiA==" saltValue="oAPG2KVeIKhG/Mwl6K5qAg==" spinCount="100000" sheet="1" objects="1" scenarios="1" selectLockedCells="1"/>
  <mergeCells count="12">
    <mergeCell ref="C41:I41"/>
    <mergeCell ref="B2:I2"/>
    <mergeCell ref="B4:I8"/>
    <mergeCell ref="C11:I11"/>
    <mergeCell ref="C12:I12"/>
    <mergeCell ref="C13:I13"/>
    <mergeCell ref="C14:I14"/>
    <mergeCell ref="C15:I15"/>
    <mergeCell ref="C20:I20"/>
    <mergeCell ref="C24:I24"/>
    <mergeCell ref="C36:I37"/>
    <mergeCell ref="C40:I40"/>
  </mergeCells>
  <pageMargins left="0.39370078740157483" right="0.19685039370078741" top="0" bottom="0.47244094488188981" header="0.39370078740157483" footer="0.39370078740157483"/>
  <pageSetup paperSize="9" scale="98"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3">
    <pageSetUpPr autoPageBreaks="0" fitToPage="1"/>
  </sheetPr>
  <dimension ref="A1:I60"/>
  <sheetViews>
    <sheetView showGridLines="0" showRowColHeaders="0" showZeros="0" showOutlineSymbols="0" view="pageLayout" zoomScaleNormal="100" workbookViewId="0">
      <selection activeCell="C57" sqref="C57"/>
    </sheetView>
  </sheetViews>
  <sheetFormatPr baseColWidth="10" defaultColWidth="11.42578125" defaultRowHeight="12.75"/>
  <cols>
    <col min="1" max="1" width="4.85546875" style="406" customWidth="1"/>
    <col min="2" max="2" width="6" style="405" customWidth="1"/>
    <col min="3" max="8" width="11.42578125" style="406"/>
    <col min="9" max="9" width="20.85546875" style="406" customWidth="1"/>
    <col min="10" max="10" width="2.85546875" style="406" customWidth="1"/>
    <col min="11" max="11" width="9.42578125" style="406" customWidth="1"/>
    <col min="12" max="16384" width="11.42578125" style="406"/>
  </cols>
  <sheetData>
    <row r="1" spans="2:9" ht="40.9" customHeight="1"/>
    <row r="2" spans="2:9" ht="81.400000000000006" customHeight="1">
      <c r="B2" s="644" t="s">
        <v>382</v>
      </c>
      <c r="C2" s="632"/>
      <c r="D2" s="632"/>
      <c r="E2" s="632"/>
      <c r="F2" s="632"/>
      <c r="G2" s="632"/>
      <c r="H2" s="632"/>
      <c r="I2" s="632"/>
    </row>
    <row r="3" spans="2:9" ht="10.15" customHeight="1">
      <c r="B3" s="407"/>
    </row>
    <row r="4" spans="2:9" ht="13.15" customHeight="1">
      <c r="B4" s="645" t="s">
        <v>294</v>
      </c>
      <c r="C4" s="643"/>
      <c r="D4" s="643"/>
      <c r="E4" s="643"/>
      <c r="F4" s="643"/>
      <c r="G4" s="643"/>
      <c r="H4" s="643"/>
      <c r="I4" s="643"/>
    </row>
    <row r="5" spans="2:9" ht="13.15" customHeight="1">
      <c r="B5" s="645"/>
      <c r="C5" s="643"/>
      <c r="D5" s="643"/>
      <c r="E5" s="643"/>
      <c r="F5" s="643"/>
      <c r="G5" s="643"/>
      <c r="H5" s="643"/>
      <c r="I5" s="643"/>
    </row>
    <row r="6" spans="2:9" ht="13.15" customHeight="1">
      <c r="B6" s="645"/>
      <c r="C6" s="643"/>
      <c r="D6" s="643"/>
      <c r="E6" s="643"/>
      <c r="F6" s="643"/>
      <c r="G6" s="643"/>
      <c r="H6" s="643"/>
      <c r="I6" s="643"/>
    </row>
    <row r="7" spans="2:9" ht="13.15" customHeight="1">
      <c r="B7" s="643"/>
      <c r="C7" s="643"/>
      <c r="D7" s="643"/>
      <c r="E7" s="643"/>
      <c r="F7" s="643"/>
      <c r="G7" s="643"/>
      <c r="H7" s="643"/>
      <c r="I7" s="643"/>
    </row>
    <row r="8" spans="2:9" ht="13.15" customHeight="1">
      <c r="B8" s="643"/>
      <c r="C8" s="643"/>
      <c r="D8" s="643"/>
      <c r="E8" s="643"/>
      <c r="F8" s="643"/>
      <c r="G8" s="643"/>
      <c r="H8" s="643"/>
      <c r="I8" s="643"/>
    </row>
    <row r="9" spans="2:9" ht="13.15" customHeight="1">
      <c r="B9" s="407"/>
    </row>
    <row r="10" spans="2:9" s="471" customFormat="1">
      <c r="B10" s="469" t="s">
        <v>295</v>
      </c>
      <c r="C10" s="470" t="s">
        <v>354</v>
      </c>
      <c r="D10" s="470"/>
      <c r="E10" s="470"/>
      <c r="F10" s="470"/>
      <c r="G10" s="470"/>
      <c r="H10" s="470"/>
      <c r="I10" s="470"/>
    </row>
    <row r="11" spans="2:9" ht="5.25" customHeight="1">
      <c r="B11" s="457"/>
      <c r="C11" s="460"/>
      <c r="D11" s="458"/>
      <c r="E11" s="458"/>
      <c r="F11" s="458"/>
      <c r="G11" s="458"/>
      <c r="H11" s="458"/>
      <c r="I11" s="458"/>
    </row>
    <row r="12" spans="2:9">
      <c r="B12" s="457" t="s">
        <v>45</v>
      </c>
      <c r="C12" s="460" t="s">
        <v>325</v>
      </c>
      <c r="D12" s="458"/>
      <c r="E12" s="458"/>
      <c r="F12" s="458"/>
      <c r="G12" s="458"/>
      <c r="H12" s="458"/>
      <c r="I12" s="458"/>
    </row>
    <row r="13" spans="2:9" ht="12.75" customHeight="1">
      <c r="B13" s="457" t="s">
        <v>225</v>
      </c>
      <c r="C13" s="642" t="s">
        <v>326</v>
      </c>
      <c r="D13" s="643"/>
      <c r="E13" s="643"/>
      <c r="F13" s="643"/>
      <c r="G13" s="643"/>
      <c r="H13" s="643"/>
      <c r="I13" s="643"/>
    </row>
    <row r="14" spans="2:9">
      <c r="B14" s="457" t="s">
        <v>226</v>
      </c>
      <c r="C14" s="460" t="s">
        <v>327</v>
      </c>
      <c r="D14" s="458"/>
      <c r="E14" s="458"/>
      <c r="F14" s="458"/>
      <c r="G14" s="458"/>
      <c r="H14" s="458"/>
      <c r="I14" s="458"/>
    </row>
    <row r="15" spans="2:9">
      <c r="B15" s="457" t="s">
        <v>307</v>
      </c>
      <c r="C15" s="460" t="s">
        <v>355</v>
      </c>
      <c r="D15" s="458"/>
      <c r="E15" s="458"/>
      <c r="F15" s="458"/>
      <c r="G15" s="458"/>
      <c r="H15" s="458"/>
      <c r="I15" s="458"/>
    </row>
    <row r="16" spans="2:9">
      <c r="B16" s="457" t="s">
        <v>309</v>
      </c>
      <c r="C16" s="642" t="s">
        <v>364</v>
      </c>
      <c r="D16" s="643"/>
      <c r="E16" s="643"/>
      <c r="F16" s="643"/>
      <c r="G16" s="643"/>
      <c r="H16" s="643"/>
      <c r="I16" s="643"/>
    </row>
    <row r="17" spans="1:9" ht="7.5" customHeight="1">
      <c r="B17" s="461"/>
      <c r="C17" s="458"/>
      <c r="D17" s="458"/>
      <c r="E17" s="458"/>
      <c r="F17" s="458"/>
      <c r="G17" s="458"/>
      <c r="H17" s="458"/>
      <c r="I17" s="458"/>
    </row>
    <row r="18" spans="1:9">
      <c r="B18" s="457" t="s">
        <v>46</v>
      </c>
      <c r="C18" s="460" t="s">
        <v>356</v>
      </c>
      <c r="D18" s="458"/>
      <c r="E18" s="458"/>
      <c r="F18" s="458"/>
      <c r="G18" s="458"/>
      <c r="H18" s="458"/>
      <c r="I18" s="458"/>
    </row>
    <row r="19" spans="1:9">
      <c r="A19" s="408"/>
      <c r="B19" s="462" t="s">
        <v>314</v>
      </c>
      <c r="C19" s="458" t="s">
        <v>357</v>
      </c>
      <c r="D19" s="458"/>
      <c r="E19" s="458"/>
      <c r="F19" s="458"/>
      <c r="G19" s="458"/>
      <c r="H19" s="458"/>
      <c r="I19" s="458"/>
    </row>
    <row r="20" spans="1:9">
      <c r="B20" s="457" t="s">
        <v>358</v>
      </c>
      <c r="C20" s="642" t="s">
        <v>359</v>
      </c>
      <c r="D20" s="643"/>
      <c r="E20" s="643"/>
      <c r="F20" s="643"/>
      <c r="G20" s="643"/>
      <c r="H20" s="643"/>
      <c r="I20" s="643"/>
    </row>
    <row r="21" spans="1:9" ht="25.5" customHeight="1">
      <c r="B21" s="461" t="s">
        <v>360</v>
      </c>
      <c r="C21" s="643" t="s">
        <v>351</v>
      </c>
      <c r="D21" s="643"/>
      <c r="E21" s="643"/>
      <c r="F21" s="643"/>
      <c r="G21" s="643"/>
      <c r="H21" s="643"/>
      <c r="I21" s="643"/>
    </row>
    <row r="22" spans="1:9" ht="7.5" customHeight="1">
      <c r="B22" s="461"/>
      <c r="C22" s="458"/>
      <c r="D22" s="458"/>
      <c r="E22" s="458"/>
      <c r="F22" s="458"/>
      <c r="G22" s="458"/>
      <c r="H22" s="458"/>
      <c r="I22" s="458"/>
    </row>
    <row r="23" spans="1:9">
      <c r="A23" s="408"/>
      <c r="B23" s="462" t="s">
        <v>47</v>
      </c>
      <c r="C23" s="458" t="s">
        <v>315</v>
      </c>
      <c r="D23" s="458"/>
      <c r="E23" s="458"/>
      <c r="F23" s="458"/>
      <c r="G23" s="458"/>
      <c r="H23" s="458"/>
      <c r="I23" s="458"/>
    </row>
    <row r="24" spans="1:9" ht="6.95" customHeight="1">
      <c r="B24" s="461"/>
      <c r="C24" s="458"/>
      <c r="D24" s="458"/>
      <c r="E24" s="458"/>
      <c r="F24" s="458"/>
      <c r="G24" s="458"/>
      <c r="H24" s="458"/>
      <c r="I24" s="458"/>
    </row>
    <row r="25" spans="1:9">
      <c r="B25" s="457" t="s">
        <v>249</v>
      </c>
      <c r="C25" s="460" t="s">
        <v>319</v>
      </c>
      <c r="D25" s="458"/>
      <c r="E25" s="458"/>
      <c r="F25" s="458"/>
      <c r="G25" s="458"/>
      <c r="H25" s="458"/>
      <c r="I25" s="458"/>
    </row>
    <row r="26" spans="1:9">
      <c r="B26" s="457" t="s">
        <v>234</v>
      </c>
      <c r="C26" s="458" t="s">
        <v>361</v>
      </c>
      <c r="D26" s="458"/>
      <c r="E26" s="458"/>
      <c r="F26" s="458"/>
      <c r="G26" s="458"/>
      <c r="H26" s="458"/>
      <c r="I26" s="458"/>
    </row>
    <row r="27" spans="1:9">
      <c r="B27" s="457" t="s">
        <v>235</v>
      </c>
      <c r="C27" s="642" t="s">
        <v>321</v>
      </c>
      <c r="D27" s="643"/>
      <c r="E27" s="643"/>
      <c r="F27" s="643"/>
      <c r="G27" s="643"/>
      <c r="H27" s="643"/>
      <c r="I27" s="643"/>
    </row>
    <row r="28" spans="1:9">
      <c r="B28" s="461"/>
      <c r="C28" s="643"/>
      <c r="D28" s="643"/>
      <c r="E28" s="643"/>
      <c r="F28" s="643"/>
      <c r="G28" s="643"/>
      <c r="H28" s="643"/>
      <c r="I28" s="643"/>
    </row>
    <row r="29" spans="1:9" ht="7.5" customHeight="1">
      <c r="B29" s="461"/>
      <c r="C29" s="458"/>
      <c r="D29" s="458"/>
      <c r="E29" s="458"/>
      <c r="F29" s="458"/>
      <c r="G29" s="458"/>
      <c r="H29" s="458"/>
      <c r="I29" s="458"/>
    </row>
    <row r="30" spans="1:9">
      <c r="B30" s="457" t="s">
        <v>362</v>
      </c>
      <c r="C30" s="460" t="s">
        <v>322</v>
      </c>
      <c r="D30" s="458"/>
      <c r="E30" s="458"/>
      <c r="F30" s="458"/>
      <c r="G30" s="458"/>
      <c r="H30" s="458"/>
      <c r="I30" s="458"/>
    </row>
    <row r="31" spans="1:9" ht="12.75" customHeight="1">
      <c r="B31" s="457" t="s">
        <v>237</v>
      </c>
      <c r="C31" s="642" t="s">
        <v>328</v>
      </c>
      <c r="D31" s="643"/>
      <c r="E31" s="643"/>
      <c r="F31" s="643"/>
      <c r="G31" s="643"/>
      <c r="H31" s="643"/>
      <c r="I31" s="643"/>
    </row>
    <row r="32" spans="1:9" ht="65.849999999999994" customHeight="1">
      <c r="B32" s="457" t="s">
        <v>238</v>
      </c>
      <c r="C32" s="642" t="s">
        <v>324</v>
      </c>
      <c r="D32" s="643"/>
      <c r="E32" s="643"/>
      <c r="F32" s="643"/>
      <c r="G32" s="643"/>
      <c r="H32" s="643"/>
      <c r="I32" s="643"/>
    </row>
    <row r="33" spans="1:9">
      <c r="B33" s="457"/>
      <c r="C33" s="460"/>
      <c r="D33" s="458"/>
      <c r="E33" s="458"/>
      <c r="F33" s="458"/>
      <c r="G33" s="458"/>
      <c r="H33" s="458"/>
      <c r="I33" s="458"/>
    </row>
    <row r="34" spans="1:9" s="471" customFormat="1">
      <c r="B34" s="469" t="s">
        <v>302</v>
      </c>
      <c r="C34" s="470" t="s">
        <v>363</v>
      </c>
      <c r="D34" s="470"/>
      <c r="E34" s="470"/>
      <c r="F34" s="470"/>
      <c r="G34" s="470"/>
      <c r="H34" s="470"/>
      <c r="I34" s="470"/>
    </row>
    <row r="35" spans="1:9" ht="5.25" customHeight="1">
      <c r="B35" s="461"/>
      <c r="C35" s="458"/>
      <c r="D35" s="458"/>
      <c r="E35" s="458"/>
      <c r="F35" s="458"/>
      <c r="G35" s="458"/>
      <c r="H35" s="458"/>
      <c r="I35" s="458"/>
    </row>
    <row r="36" spans="1:9">
      <c r="B36" s="457" t="s">
        <v>45</v>
      </c>
      <c r="C36" s="460" t="s">
        <v>325</v>
      </c>
      <c r="D36" s="458"/>
      <c r="E36" s="458"/>
      <c r="F36" s="458"/>
      <c r="G36" s="458"/>
      <c r="H36" s="458"/>
      <c r="I36" s="458"/>
    </row>
    <row r="37" spans="1:9" ht="12.75" customHeight="1">
      <c r="B37" s="457" t="s">
        <v>225</v>
      </c>
      <c r="C37" s="642" t="s">
        <v>329</v>
      </c>
      <c r="D37" s="643"/>
      <c r="E37" s="643"/>
      <c r="F37" s="643"/>
      <c r="G37" s="643"/>
      <c r="H37" s="643"/>
      <c r="I37" s="643"/>
    </row>
    <row r="38" spans="1:9">
      <c r="B38" s="457" t="s">
        <v>226</v>
      </c>
      <c r="C38" s="642" t="s">
        <v>330</v>
      </c>
      <c r="D38" s="643"/>
      <c r="E38" s="643"/>
      <c r="F38" s="643"/>
      <c r="G38" s="643"/>
      <c r="H38" s="643"/>
      <c r="I38" s="643"/>
    </row>
    <row r="39" spans="1:9">
      <c r="B39" s="457" t="s">
        <v>307</v>
      </c>
      <c r="C39" s="460" t="s">
        <v>331</v>
      </c>
      <c r="D39" s="458"/>
      <c r="E39" s="458"/>
      <c r="F39" s="458"/>
      <c r="G39" s="458"/>
      <c r="H39" s="458"/>
      <c r="I39" s="458"/>
    </row>
    <row r="40" spans="1:9">
      <c r="B40" s="457" t="s">
        <v>309</v>
      </c>
      <c r="C40" s="642" t="s">
        <v>299</v>
      </c>
      <c r="D40" s="643"/>
      <c r="E40" s="643"/>
      <c r="F40" s="643"/>
      <c r="G40" s="643"/>
      <c r="H40" s="643"/>
      <c r="I40" s="643"/>
    </row>
    <row r="41" spans="1:9">
      <c r="B41" s="457" t="s">
        <v>311</v>
      </c>
      <c r="C41" s="642" t="s">
        <v>332</v>
      </c>
      <c r="D41" s="643"/>
      <c r="E41" s="643"/>
      <c r="F41" s="643"/>
      <c r="G41" s="643"/>
      <c r="H41" s="643"/>
      <c r="I41" s="643"/>
    </row>
    <row r="42" spans="1:9">
      <c r="B42" s="457" t="s">
        <v>333</v>
      </c>
      <c r="C42" s="460" t="s">
        <v>334</v>
      </c>
      <c r="D42" s="456"/>
      <c r="E42" s="456"/>
      <c r="F42" s="456"/>
      <c r="G42" s="456"/>
      <c r="H42" s="456"/>
      <c r="I42" s="456"/>
    </row>
    <row r="43" spans="1:9">
      <c r="B43" s="457" t="s">
        <v>335</v>
      </c>
      <c r="C43" s="460" t="s">
        <v>310</v>
      </c>
      <c r="D43" s="456"/>
      <c r="E43" s="456"/>
      <c r="F43" s="456"/>
      <c r="G43" s="456"/>
      <c r="H43" s="456"/>
      <c r="I43" s="456"/>
    </row>
    <row r="44" spans="1:9">
      <c r="B44" s="457" t="s">
        <v>336</v>
      </c>
      <c r="C44" s="460" t="s">
        <v>337</v>
      </c>
      <c r="D44" s="456"/>
      <c r="E44" s="456"/>
      <c r="F44" s="456"/>
      <c r="G44" s="456"/>
      <c r="H44" s="456"/>
      <c r="I44" s="456"/>
    </row>
    <row r="45" spans="1:9" ht="6.4" customHeight="1">
      <c r="B45" s="461"/>
      <c r="C45" s="458"/>
      <c r="D45" s="458"/>
      <c r="E45" s="458"/>
      <c r="F45" s="458"/>
      <c r="G45" s="458"/>
      <c r="H45" s="458"/>
      <c r="I45" s="458"/>
    </row>
    <row r="46" spans="1:9">
      <c r="B46" s="457" t="s">
        <v>46</v>
      </c>
      <c r="C46" s="460" t="s">
        <v>313</v>
      </c>
      <c r="D46" s="458"/>
      <c r="E46" s="458"/>
      <c r="F46" s="458"/>
      <c r="G46" s="458"/>
      <c r="H46" s="458"/>
      <c r="I46" s="458"/>
    </row>
    <row r="47" spans="1:9">
      <c r="A47" s="408"/>
      <c r="B47" s="462" t="s">
        <v>314</v>
      </c>
      <c r="C47" s="460" t="s">
        <v>338</v>
      </c>
      <c r="D47" s="458"/>
      <c r="E47" s="458"/>
      <c r="F47" s="458"/>
      <c r="G47" s="458"/>
      <c r="H47" s="458"/>
      <c r="I47" s="458"/>
    </row>
    <row r="48" spans="1:9" ht="6.4" customHeight="1">
      <c r="A48" s="408"/>
      <c r="B48" s="462"/>
      <c r="C48" s="460"/>
      <c r="D48" s="458"/>
      <c r="E48" s="458"/>
      <c r="F48" s="458"/>
      <c r="G48" s="458"/>
      <c r="H48" s="458"/>
      <c r="I48" s="458"/>
    </row>
    <row r="49" spans="2:9" ht="13.15" customHeight="1">
      <c r="B49" s="457" t="s">
        <v>47</v>
      </c>
      <c r="C49" s="460" t="s">
        <v>236</v>
      </c>
      <c r="D49" s="458"/>
      <c r="E49" s="458"/>
      <c r="F49" s="458"/>
      <c r="G49" s="458"/>
      <c r="H49" s="458"/>
      <c r="I49" s="458"/>
    </row>
    <row r="50" spans="2:9">
      <c r="B50" s="457" t="s">
        <v>230</v>
      </c>
      <c r="C50" s="460" t="s">
        <v>339</v>
      </c>
      <c r="D50" s="458"/>
      <c r="E50" s="458"/>
      <c r="F50" s="458"/>
      <c r="G50" s="458"/>
      <c r="H50" s="458"/>
      <c r="I50" s="458"/>
    </row>
    <row r="51" spans="2:9" ht="13.15" customHeight="1">
      <c r="B51" s="457" t="s">
        <v>231</v>
      </c>
      <c r="C51" s="460" t="s">
        <v>340</v>
      </c>
      <c r="D51" s="458"/>
      <c r="E51" s="458"/>
      <c r="F51" s="458"/>
      <c r="G51" s="458"/>
      <c r="H51" s="458"/>
      <c r="I51" s="458"/>
    </row>
    <row r="52" spans="2:9" ht="6.4" customHeight="1">
      <c r="B52" s="461"/>
      <c r="C52" s="458"/>
      <c r="D52" s="458"/>
      <c r="E52" s="458"/>
      <c r="F52" s="458"/>
      <c r="G52" s="458"/>
      <c r="H52" s="458"/>
      <c r="I52" s="458"/>
    </row>
    <row r="53" spans="2:9">
      <c r="B53" s="457" t="s">
        <v>249</v>
      </c>
      <c r="C53" s="460" t="s">
        <v>319</v>
      </c>
      <c r="D53" s="458"/>
      <c r="E53" s="458"/>
      <c r="F53" s="458"/>
      <c r="G53" s="458"/>
      <c r="H53" s="458"/>
      <c r="I53" s="458"/>
    </row>
    <row r="54" spans="2:9">
      <c r="B54" s="457" t="s">
        <v>234</v>
      </c>
      <c r="C54" s="458" t="s">
        <v>320</v>
      </c>
      <c r="D54" s="458"/>
      <c r="E54" s="458"/>
      <c r="F54" s="458"/>
      <c r="G54" s="458"/>
      <c r="H54" s="458"/>
      <c r="I54" s="458"/>
    </row>
    <row r="55" spans="2:9">
      <c r="B55" s="457" t="s">
        <v>235</v>
      </c>
      <c r="C55" s="642" t="s">
        <v>321</v>
      </c>
      <c r="D55" s="643"/>
      <c r="E55" s="643"/>
      <c r="F55" s="643"/>
      <c r="G55" s="643"/>
      <c r="H55" s="643"/>
      <c r="I55" s="643"/>
    </row>
    <row r="56" spans="2:9">
      <c r="B56" s="461"/>
      <c r="C56" s="643"/>
      <c r="D56" s="643"/>
      <c r="E56" s="643"/>
      <c r="F56" s="643"/>
      <c r="G56" s="643"/>
      <c r="H56" s="643"/>
      <c r="I56" s="643"/>
    </row>
    <row r="57" spans="2:9" ht="6.4" customHeight="1">
      <c r="B57" s="461"/>
      <c r="C57" s="458"/>
      <c r="D57" s="458"/>
      <c r="E57" s="458"/>
      <c r="F57" s="458"/>
      <c r="G57" s="458"/>
      <c r="H57" s="458"/>
      <c r="I57" s="458"/>
    </row>
    <row r="58" spans="2:9">
      <c r="B58" s="457" t="s">
        <v>48</v>
      </c>
      <c r="C58" s="460" t="s">
        <v>322</v>
      </c>
      <c r="D58" s="458"/>
      <c r="E58" s="458"/>
      <c r="F58" s="458"/>
      <c r="G58" s="458"/>
      <c r="H58" s="458"/>
      <c r="I58" s="458"/>
    </row>
    <row r="59" spans="2:9" ht="12.75" customHeight="1">
      <c r="B59" s="457" t="s">
        <v>237</v>
      </c>
      <c r="C59" s="642" t="s">
        <v>341</v>
      </c>
      <c r="D59" s="643"/>
      <c r="E59" s="643"/>
      <c r="F59" s="643"/>
      <c r="G59" s="643"/>
      <c r="H59" s="643"/>
      <c r="I59" s="643"/>
    </row>
    <row r="60" spans="2:9" ht="65.849999999999994" customHeight="1">
      <c r="B60" s="457" t="s">
        <v>238</v>
      </c>
      <c r="C60" s="642" t="s">
        <v>324</v>
      </c>
      <c r="D60" s="643"/>
      <c r="E60" s="643"/>
      <c r="F60" s="643"/>
      <c r="G60" s="643"/>
      <c r="H60" s="643"/>
      <c r="I60" s="643"/>
    </row>
  </sheetData>
  <sheetProtection algorithmName="SHA-512" hashValue="apFa8Zx5pR0YUpigbxizeQ19XU+wbueQ53cFXxz+I8VBxNEV11QTUnIj2f+rrhSKxQgMauhHiTLQ3L/PbyNafg==" saltValue="lGHxb4m70Ov2ceQBW3UJuQ==" spinCount="100000" sheet="1" objects="1" scenarios="1" selectLockedCells="1"/>
  <mergeCells count="16">
    <mergeCell ref="C21:I21"/>
    <mergeCell ref="C41:I41"/>
    <mergeCell ref="C55:I56"/>
    <mergeCell ref="C59:I59"/>
    <mergeCell ref="C60:I60"/>
    <mergeCell ref="C27:I28"/>
    <mergeCell ref="C31:I31"/>
    <mergeCell ref="C32:I32"/>
    <mergeCell ref="C37:I37"/>
    <mergeCell ref="C38:I38"/>
    <mergeCell ref="C40:I40"/>
    <mergeCell ref="B2:I2"/>
    <mergeCell ref="B4:I8"/>
    <mergeCell ref="C13:I13"/>
    <mergeCell ref="C16:I16"/>
    <mergeCell ref="C20:I20"/>
  </mergeCells>
  <pageMargins left="0.39370078740157483" right="0.19685039370078741" top="0" bottom="0.47244094488188981" header="0.39370078740157483" footer="0.39370078740157483"/>
  <pageSetup paperSize="9" scale="8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2">
    <pageSetUpPr autoPageBreaks="0" fitToPage="1"/>
  </sheetPr>
  <dimension ref="B1:AH27"/>
  <sheetViews>
    <sheetView showGridLines="0" showRowColHeaders="0" showOutlineSymbols="0" view="pageLayout" zoomScaleNormal="100" workbookViewId="0">
      <selection activeCell="B3" sqref="B3:AG3"/>
    </sheetView>
  </sheetViews>
  <sheetFormatPr baseColWidth="10" defaultColWidth="11.42578125" defaultRowHeight="12.75"/>
  <cols>
    <col min="1" max="1" width="5.5703125" style="391" customWidth="1"/>
    <col min="2" max="32" width="2.5703125" style="391" customWidth="1"/>
    <col min="33" max="33" width="4.42578125" style="391" customWidth="1"/>
    <col min="34" max="34" width="4.140625" style="391" customWidth="1"/>
    <col min="35" max="16384" width="11.42578125" style="391"/>
  </cols>
  <sheetData>
    <row r="1" spans="2:34" ht="16.149999999999999" customHeight="1">
      <c r="B1" s="255" t="s">
        <v>92</v>
      </c>
      <c r="C1" s="31"/>
      <c r="D1" s="393"/>
      <c r="E1" s="393"/>
      <c r="F1" s="393"/>
      <c r="G1" s="393"/>
      <c r="H1" s="393"/>
      <c r="I1" s="393"/>
      <c r="J1" s="393"/>
      <c r="K1" s="393"/>
      <c r="L1" s="393"/>
      <c r="M1" s="394"/>
      <c r="N1" s="394"/>
      <c r="O1" s="394"/>
      <c r="P1" s="394"/>
      <c r="Q1" s="394"/>
      <c r="R1" s="394"/>
      <c r="S1" s="394"/>
      <c r="T1" s="393"/>
      <c r="U1" s="393"/>
      <c r="V1" s="393"/>
      <c r="W1" s="393"/>
      <c r="X1" s="394"/>
      <c r="Y1" s="394"/>
      <c r="Z1" s="394"/>
      <c r="AA1" s="394"/>
      <c r="AB1" s="394"/>
      <c r="AC1" s="394"/>
      <c r="AD1" s="394"/>
      <c r="AE1" s="394"/>
      <c r="AF1" s="394"/>
      <c r="AG1" s="394"/>
      <c r="AH1" s="392"/>
    </row>
    <row r="2" spans="2:34" ht="16.149999999999999" customHeight="1">
      <c r="B2" s="56" t="s">
        <v>26</v>
      </c>
      <c r="C2" s="42"/>
      <c r="D2" s="42"/>
      <c r="E2" s="42"/>
      <c r="F2" s="42"/>
      <c r="G2" s="42"/>
      <c r="H2" s="42"/>
      <c r="I2" s="42"/>
      <c r="J2" s="42"/>
      <c r="K2" s="42"/>
      <c r="L2" s="42"/>
      <c r="M2" s="42"/>
      <c r="N2" s="42"/>
      <c r="O2" s="42"/>
      <c r="P2" s="42"/>
      <c r="Q2" s="42"/>
      <c r="R2" s="42"/>
      <c r="S2" s="42"/>
      <c r="T2" s="42"/>
      <c r="U2" s="42"/>
      <c r="V2" s="42"/>
      <c r="W2" s="42"/>
      <c r="X2" s="42"/>
      <c r="Y2" s="42"/>
      <c r="Z2" s="42"/>
      <c r="AA2" s="196"/>
      <c r="AB2" s="253"/>
      <c r="AC2" s="253"/>
      <c r="AD2" s="253"/>
      <c r="AE2" s="253"/>
      <c r="AF2" s="253"/>
      <c r="AG2" s="253"/>
      <c r="AH2" s="392"/>
    </row>
    <row r="3" spans="2:34" ht="17.45" customHeight="1">
      <c r="B3" s="522"/>
      <c r="C3" s="523"/>
      <c r="D3" s="523"/>
      <c r="E3" s="523"/>
      <c r="F3" s="523"/>
      <c r="G3" s="523"/>
      <c r="H3" s="523"/>
      <c r="I3" s="523"/>
      <c r="J3" s="523"/>
      <c r="K3" s="523"/>
      <c r="L3" s="523"/>
      <c r="M3" s="523"/>
      <c r="N3" s="523"/>
      <c r="O3" s="523"/>
      <c r="P3" s="523"/>
      <c r="Q3" s="523"/>
      <c r="R3" s="523"/>
      <c r="S3" s="523"/>
      <c r="T3" s="523"/>
      <c r="U3" s="523"/>
      <c r="V3" s="523"/>
      <c r="W3" s="523"/>
      <c r="X3" s="523"/>
      <c r="Y3" s="523"/>
      <c r="Z3" s="532"/>
      <c r="AA3" s="532"/>
      <c r="AB3" s="532"/>
      <c r="AC3" s="532"/>
      <c r="AD3" s="532"/>
      <c r="AE3" s="532"/>
      <c r="AF3" s="532"/>
      <c r="AG3" s="533"/>
      <c r="AH3" s="392"/>
    </row>
    <row r="4" spans="2:34" ht="16.149999999999999" customHeight="1">
      <c r="B4" s="51" t="s">
        <v>68</v>
      </c>
      <c r="C4" s="42"/>
      <c r="D4" s="42"/>
      <c r="E4" s="42"/>
      <c r="F4" s="42"/>
      <c r="G4" s="42"/>
      <c r="H4" s="42"/>
      <c r="I4" s="42"/>
      <c r="J4" s="42"/>
      <c r="K4" s="42"/>
      <c r="L4" s="42"/>
      <c r="M4" s="42"/>
      <c r="N4" s="42"/>
      <c r="O4" s="42"/>
      <c r="P4" s="42"/>
      <c r="Q4" s="42" t="s">
        <v>69</v>
      </c>
      <c r="R4" s="42"/>
      <c r="S4" s="42"/>
      <c r="T4" s="42"/>
      <c r="U4" s="51" t="s">
        <v>22</v>
      </c>
      <c r="V4" s="51"/>
      <c r="W4" s="51"/>
      <c r="X4" s="51"/>
      <c r="Y4" s="51"/>
      <c r="Z4" s="51"/>
      <c r="AA4" s="51"/>
      <c r="AB4" s="51"/>
      <c r="AC4" s="51"/>
      <c r="AD4" s="51"/>
      <c r="AE4" s="51"/>
      <c r="AF4" s="51"/>
      <c r="AG4" s="42"/>
      <c r="AH4" s="392"/>
    </row>
    <row r="5" spans="2:34" ht="17.45" customHeight="1">
      <c r="B5" s="522"/>
      <c r="C5" s="523"/>
      <c r="D5" s="523"/>
      <c r="E5" s="523"/>
      <c r="F5" s="523"/>
      <c r="G5" s="523"/>
      <c r="H5" s="523"/>
      <c r="I5" s="523"/>
      <c r="J5" s="523"/>
      <c r="K5" s="523"/>
      <c r="L5" s="523"/>
      <c r="M5" s="523"/>
      <c r="N5" s="523"/>
      <c r="O5" s="524"/>
      <c r="Q5" s="534"/>
      <c r="R5" s="535"/>
      <c r="S5" s="536"/>
      <c r="U5" s="534"/>
      <c r="V5" s="535"/>
      <c r="W5" s="535"/>
      <c r="X5" s="535"/>
      <c r="Y5" s="535"/>
      <c r="Z5" s="535"/>
      <c r="AA5" s="535"/>
      <c r="AB5" s="535"/>
      <c r="AC5" s="535"/>
      <c r="AD5" s="535"/>
      <c r="AE5" s="535"/>
      <c r="AF5" s="535"/>
      <c r="AG5" s="536"/>
      <c r="AH5" s="392"/>
    </row>
    <row r="6" spans="2:34" ht="16.149999999999999" customHeight="1">
      <c r="B6" s="51" t="s">
        <v>23</v>
      </c>
      <c r="C6" s="42"/>
      <c r="D6" s="42"/>
      <c r="E6" s="42"/>
      <c r="F6" s="42"/>
      <c r="G6" s="42" t="s">
        <v>69</v>
      </c>
      <c r="H6" s="42"/>
      <c r="I6" s="42"/>
      <c r="J6" s="42"/>
      <c r="K6" s="53" t="s">
        <v>24</v>
      </c>
      <c r="L6" s="42"/>
      <c r="M6" s="42"/>
      <c r="N6" s="54"/>
      <c r="O6" s="54"/>
      <c r="P6" s="54"/>
      <c r="Q6" s="54"/>
      <c r="R6" s="42"/>
      <c r="S6" s="51" t="s">
        <v>25</v>
      </c>
      <c r="T6" s="51"/>
      <c r="U6" s="42"/>
      <c r="V6" s="51"/>
      <c r="W6" s="51"/>
      <c r="X6" s="42"/>
      <c r="Y6" s="42"/>
      <c r="Z6" s="42"/>
      <c r="AA6" s="206"/>
      <c r="AB6" s="253"/>
      <c r="AC6" s="254"/>
      <c r="AD6" s="254"/>
      <c r="AE6" s="254"/>
      <c r="AF6" s="254"/>
      <c r="AG6" s="254"/>
      <c r="AH6" s="395"/>
    </row>
    <row r="7" spans="2:34" ht="17.45" customHeight="1">
      <c r="B7" s="522"/>
      <c r="C7" s="523"/>
      <c r="D7" s="523"/>
      <c r="E7" s="524"/>
      <c r="G7" s="522"/>
      <c r="H7" s="523"/>
      <c r="I7" s="524"/>
      <c r="K7" s="522"/>
      <c r="L7" s="523"/>
      <c r="M7" s="523"/>
      <c r="N7" s="523"/>
      <c r="O7" s="523"/>
      <c r="P7" s="523"/>
      <c r="Q7" s="524"/>
      <c r="S7" s="522"/>
      <c r="T7" s="523"/>
      <c r="U7" s="523"/>
      <c r="V7" s="523"/>
      <c r="W7" s="523"/>
      <c r="X7" s="523"/>
      <c r="Y7" s="524"/>
      <c r="AA7" s="206"/>
      <c r="AB7" s="396"/>
      <c r="AC7" s="397"/>
      <c r="AD7" s="397"/>
      <c r="AE7" s="397"/>
      <c r="AF7" s="397"/>
      <c r="AG7" s="397"/>
      <c r="AH7" s="395"/>
    </row>
    <row r="8" spans="2:34" ht="16.149999999999999" customHeight="1">
      <c r="B8" s="42" t="s">
        <v>256</v>
      </c>
      <c r="C8" s="42"/>
      <c r="D8" s="42"/>
      <c r="E8" s="398"/>
      <c r="F8" s="53"/>
      <c r="G8" s="52"/>
      <c r="H8" s="52"/>
      <c r="I8" s="52"/>
      <c r="J8" s="52"/>
      <c r="K8" s="52"/>
      <c r="L8" s="52"/>
      <c r="M8" s="52"/>
      <c r="N8" s="52"/>
      <c r="O8" s="52"/>
      <c r="P8" s="52"/>
      <c r="Q8" s="52"/>
      <c r="R8" s="42"/>
      <c r="S8" s="42" t="s">
        <v>71</v>
      </c>
      <c r="T8" s="42"/>
      <c r="U8" s="398"/>
      <c r="V8" s="53"/>
      <c r="W8" s="52"/>
      <c r="X8" s="52"/>
      <c r="Y8" s="52"/>
      <c r="Z8" s="52"/>
      <c r="AA8" s="52"/>
      <c r="AB8" s="52"/>
      <c r="AC8" s="52"/>
      <c r="AD8" s="52"/>
      <c r="AE8" s="52"/>
      <c r="AF8" s="52"/>
      <c r="AG8" s="52"/>
      <c r="AH8" s="392"/>
    </row>
    <row r="9" spans="2:34" ht="17.45" customHeight="1">
      <c r="B9" s="522"/>
      <c r="C9" s="523"/>
      <c r="D9" s="523"/>
      <c r="E9" s="523"/>
      <c r="F9" s="523"/>
      <c r="G9" s="523"/>
      <c r="H9" s="523"/>
      <c r="I9" s="523"/>
      <c r="J9" s="523"/>
      <c r="K9" s="523"/>
      <c r="L9" s="523"/>
      <c r="M9" s="523"/>
      <c r="N9" s="523"/>
      <c r="O9" s="523"/>
      <c r="P9" s="523"/>
      <c r="Q9" s="524"/>
      <c r="S9" s="522"/>
      <c r="T9" s="523"/>
      <c r="U9" s="523"/>
      <c r="V9" s="523"/>
      <c r="W9" s="523"/>
      <c r="X9" s="523"/>
      <c r="Y9" s="523"/>
      <c r="Z9" s="523"/>
      <c r="AA9" s="523"/>
      <c r="AB9" s="523"/>
      <c r="AC9" s="523"/>
      <c r="AD9" s="523"/>
      <c r="AE9" s="523"/>
      <c r="AF9" s="523"/>
      <c r="AG9" s="524"/>
      <c r="AH9" s="392"/>
    </row>
    <row r="10" spans="2:34" ht="32.450000000000003" customHeight="1">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row>
    <row r="11" spans="2:34" ht="17.45" customHeight="1">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row>
    <row r="12" spans="2:34" ht="16.5" customHeight="1">
      <c r="B12" s="530" t="s">
        <v>366</v>
      </c>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row>
    <row r="13" spans="2:34" ht="17.45" customHeight="1">
      <c r="B13" s="196" t="s">
        <v>103</v>
      </c>
      <c r="C13" s="420"/>
      <c r="D13" s="420"/>
      <c r="E13" s="420"/>
      <c r="F13" s="420"/>
      <c r="G13" s="400"/>
      <c r="H13" s="421"/>
      <c r="I13" s="421"/>
      <c r="J13" s="420"/>
      <c r="K13" s="420"/>
      <c r="L13" s="420"/>
      <c r="M13" s="401"/>
      <c r="N13" s="60"/>
      <c r="O13" s="422"/>
      <c r="P13" s="396"/>
      <c r="Q13" s="396"/>
      <c r="R13" s="396"/>
      <c r="S13" s="396"/>
      <c r="T13" s="396"/>
      <c r="U13" s="396"/>
      <c r="V13" s="396"/>
      <c r="W13" s="396"/>
      <c r="X13" s="396"/>
      <c r="Y13" s="396"/>
      <c r="Z13" s="396"/>
      <c r="AA13" s="396"/>
      <c r="AB13" s="396"/>
      <c r="AC13" s="396"/>
      <c r="AD13" s="396"/>
      <c r="AE13" s="420"/>
      <c r="AF13" s="396"/>
      <c r="AG13" s="207" t="s">
        <v>27</v>
      </c>
    </row>
    <row r="14" spans="2:34" ht="17.45" customHeight="1">
      <c r="B14" s="527"/>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9"/>
      <c r="AC14" s="61"/>
      <c r="AD14" s="61"/>
      <c r="AE14" s="61"/>
      <c r="AF14" s="61"/>
      <c r="AG14" s="61"/>
    </row>
    <row r="15" spans="2:34" ht="17.45" customHeight="1">
      <c r="B15" s="527"/>
      <c r="C15" s="528"/>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9"/>
      <c r="AC15" s="61"/>
      <c r="AD15" s="61"/>
      <c r="AE15" s="61"/>
      <c r="AF15" s="61"/>
      <c r="AG15" s="61"/>
    </row>
    <row r="16" spans="2:34" ht="17.45" hidden="1" customHeight="1">
      <c r="B16" s="527"/>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9"/>
      <c r="AC16" s="61"/>
      <c r="AD16" s="61"/>
      <c r="AE16" s="61"/>
      <c r="AF16" s="61"/>
      <c r="AG16" s="61"/>
    </row>
    <row r="17" spans="2:33" ht="17.45" customHeight="1">
      <c r="B17" s="527"/>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9"/>
      <c r="AC17" s="61"/>
      <c r="AD17" s="61"/>
      <c r="AE17" s="61"/>
      <c r="AF17" s="61"/>
      <c r="AG17" s="61"/>
    </row>
    <row r="18" spans="2:33" ht="17.45" customHeight="1">
      <c r="B18" s="527"/>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9"/>
      <c r="AC18" s="61"/>
      <c r="AD18" s="61"/>
      <c r="AE18" s="61"/>
      <c r="AF18" s="61"/>
      <c r="AG18" s="61"/>
    </row>
    <row r="19" spans="2:33" ht="17.45" customHeight="1">
      <c r="B19" s="527"/>
      <c r="C19" s="528"/>
      <c r="D19" s="528"/>
      <c r="E19" s="528"/>
      <c r="F19" s="528"/>
      <c r="G19" s="528"/>
      <c r="H19" s="528"/>
      <c r="I19" s="528"/>
      <c r="J19" s="528"/>
      <c r="K19" s="528"/>
      <c r="L19" s="528"/>
      <c r="M19" s="528"/>
      <c r="N19" s="528"/>
      <c r="O19" s="528"/>
      <c r="P19" s="528"/>
      <c r="Q19" s="528"/>
      <c r="R19" s="528"/>
      <c r="S19" s="528"/>
      <c r="T19" s="528"/>
      <c r="U19" s="528"/>
      <c r="V19" s="528"/>
      <c r="W19" s="528"/>
      <c r="X19" s="528"/>
      <c r="Y19" s="528"/>
      <c r="Z19" s="528"/>
      <c r="AA19" s="529"/>
      <c r="AC19" s="61"/>
      <c r="AD19" s="61"/>
      <c r="AE19" s="61"/>
      <c r="AF19" s="61"/>
      <c r="AG19" s="61"/>
    </row>
    <row r="20" spans="2:33" ht="17.45" customHeight="1">
      <c r="B20" s="527"/>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9"/>
      <c r="AC20" s="61"/>
      <c r="AD20" s="61"/>
      <c r="AE20" s="61"/>
      <c r="AF20" s="61"/>
      <c r="AG20" s="61"/>
    </row>
    <row r="21" spans="2:33" ht="17.45" customHeight="1">
      <c r="B21" s="527"/>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9"/>
      <c r="AC21" s="61"/>
      <c r="AD21" s="61"/>
      <c r="AE21" s="61"/>
      <c r="AF21" s="61"/>
      <c r="AG21" s="61"/>
    </row>
    <row r="22" spans="2:33" ht="17.45" customHeight="1">
      <c r="B22" s="527"/>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9"/>
      <c r="AC22" s="61"/>
      <c r="AD22" s="61"/>
      <c r="AE22" s="61"/>
      <c r="AF22" s="61"/>
      <c r="AG22" s="61"/>
    </row>
    <row r="23" spans="2:33" ht="17.45" hidden="1" customHeight="1">
      <c r="B23" s="527"/>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9"/>
      <c r="AC23" s="61"/>
      <c r="AD23" s="61"/>
      <c r="AE23" s="61"/>
      <c r="AF23" s="61"/>
      <c r="AG23" s="61"/>
    </row>
    <row r="24" spans="2:33" ht="17.45" customHeight="1">
      <c r="B24" s="527"/>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9"/>
      <c r="AC24" s="61"/>
      <c r="AD24" s="61"/>
      <c r="AE24" s="61"/>
      <c r="AF24" s="61"/>
      <c r="AG24" s="61"/>
    </row>
    <row r="25" spans="2:33" ht="17.45" customHeight="1">
      <c r="B25" s="527"/>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9"/>
      <c r="AC25" s="61"/>
      <c r="AD25" s="61"/>
      <c r="AE25" s="61"/>
      <c r="AF25" s="61"/>
      <c r="AG25" s="61"/>
    </row>
    <row r="26" spans="2:33" ht="17.45" customHeight="1">
      <c r="B26" s="527"/>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9"/>
      <c r="AC26" s="61"/>
      <c r="AD26" s="61"/>
      <c r="AE26" s="61"/>
      <c r="AF26" s="61"/>
      <c r="AG26" s="61"/>
    </row>
    <row r="27" spans="2:33" ht="17.45" customHeight="1">
      <c r="B27" s="527"/>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9"/>
      <c r="AC27" s="61"/>
      <c r="AD27" s="61"/>
      <c r="AE27" s="61"/>
      <c r="AF27" s="61"/>
      <c r="AG27" s="61"/>
    </row>
  </sheetData>
  <sheetProtection algorithmName="SHA-512" hashValue="hadFjMRiwzqxYi0QuKRksNq6DCU1i5YIDQrSzxzitsOtHGfsfppnNLg9U1b/Bu/ebgFmcDXm6FfpBvmvD8ZeSw==" saltValue="nVlApzwzvGX0iVuIZvHfig==" spinCount="100000" sheet="1" objects="1" scenarios="1" selectLockedCells="1"/>
  <mergeCells count="25">
    <mergeCell ref="B3:AG3"/>
    <mergeCell ref="B5:O5"/>
    <mergeCell ref="Q5:S5"/>
    <mergeCell ref="U5:AG5"/>
    <mergeCell ref="B7:E7"/>
    <mergeCell ref="G7:I7"/>
    <mergeCell ref="K7:Q7"/>
    <mergeCell ref="S7:Y7"/>
    <mergeCell ref="B18:AA18"/>
    <mergeCell ref="B19:AA19"/>
    <mergeCell ref="B20:AA20"/>
    <mergeCell ref="B9:Q9"/>
    <mergeCell ref="S9:AG9"/>
    <mergeCell ref="B14:AA14"/>
    <mergeCell ref="B15:AA15"/>
    <mergeCell ref="B16:AA16"/>
    <mergeCell ref="B17:AA17"/>
    <mergeCell ref="B12:AG12"/>
    <mergeCell ref="B27:AA27"/>
    <mergeCell ref="B21:AA21"/>
    <mergeCell ref="B22:AA22"/>
    <mergeCell ref="B23:AA23"/>
    <mergeCell ref="B24:AA24"/>
    <mergeCell ref="B25:AA25"/>
    <mergeCell ref="B26:AA26"/>
  </mergeCells>
  <pageMargins left="0.39370078740157483" right="0.19685039370078741" top="0.78740157480314965" bottom="0.39370078740157483" header="0.39370078740157483" footer="0.19685039370078741"/>
  <pageSetup paperSize="9" orientation="portrait" blackAndWhite="1" r:id="rId1"/>
  <headerFooter alignWithMargins="0">
    <oddFooter>&amp;R&amp;"Arial,Fett"AZK-f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locked="0" defaultSize="0" autoFill="0" autoLine="0" autoPict="0">
                <anchor moveWithCells="1">
                  <from>
                    <xdr:col>29</xdr:col>
                    <xdr:colOff>333375</xdr:colOff>
                    <xdr:row>13</xdr:row>
                    <xdr:rowOff>0</xdr:rowOff>
                  </from>
                  <to>
                    <xdr:col>31</xdr:col>
                    <xdr:colOff>47625</xdr:colOff>
                    <xdr:row>13</xdr:row>
                    <xdr:rowOff>209550</xdr:rowOff>
                  </to>
                </anchor>
              </controlPr>
            </control>
          </mc:Choice>
        </mc:AlternateContent>
        <mc:AlternateContent xmlns:mc="http://schemas.openxmlformats.org/markup-compatibility/2006">
          <mc:Choice Requires="x14">
            <control shapeId="39938" r:id="rId5" name="Check Box 2">
              <controlPr locked="0" defaultSize="0" autoFill="0" autoLine="0" autoPict="0">
                <anchor moveWithCells="1">
                  <from>
                    <xdr:col>29</xdr:col>
                    <xdr:colOff>333375</xdr:colOff>
                    <xdr:row>14</xdr:row>
                    <xdr:rowOff>0</xdr:rowOff>
                  </from>
                  <to>
                    <xdr:col>31</xdr:col>
                    <xdr:colOff>47625</xdr:colOff>
                    <xdr:row>14</xdr:row>
                    <xdr:rowOff>209550</xdr:rowOff>
                  </to>
                </anchor>
              </controlPr>
            </control>
          </mc:Choice>
        </mc:AlternateContent>
        <mc:AlternateContent xmlns:mc="http://schemas.openxmlformats.org/markup-compatibility/2006">
          <mc:Choice Requires="x14">
            <control shapeId="39939" r:id="rId6" name="Check Box 3">
              <controlPr locked="0" defaultSize="0" autoFill="0" autoLine="0" autoPict="0">
                <anchor moveWithCells="1">
                  <from>
                    <xdr:col>29</xdr:col>
                    <xdr:colOff>333375</xdr:colOff>
                    <xdr:row>15</xdr:row>
                    <xdr:rowOff>0</xdr:rowOff>
                  </from>
                  <to>
                    <xdr:col>31</xdr:col>
                    <xdr:colOff>47625</xdr:colOff>
                    <xdr:row>16</xdr:row>
                    <xdr:rowOff>209550</xdr:rowOff>
                  </to>
                </anchor>
              </controlPr>
            </control>
          </mc:Choice>
        </mc:AlternateContent>
        <mc:AlternateContent xmlns:mc="http://schemas.openxmlformats.org/markup-compatibility/2006">
          <mc:Choice Requires="x14">
            <control shapeId="39940" r:id="rId7" name="Check Box 4">
              <controlPr locked="0" defaultSize="0" autoFill="0" autoLine="0" autoPict="0">
                <anchor moveWithCells="1">
                  <from>
                    <xdr:col>29</xdr:col>
                    <xdr:colOff>333375</xdr:colOff>
                    <xdr:row>16</xdr:row>
                    <xdr:rowOff>0</xdr:rowOff>
                  </from>
                  <to>
                    <xdr:col>31</xdr:col>
                    <xdr:colOff>47625</xdr:colOff>
                    <xdr:row>16</xdr:row>
                    <xdr:rowOff>209550</xdr:rowOff>
                  </to>
                </anchor>
              </controlPr>
            </control>
          </mc:Choice>
        </mc:AlternateContent>
        <mc:AlternateContent xmlns:mc="http://schemas.openxmlformats.org/markup-compatibility/2006">
          <mc:Choice Requires="x14">
            <control shapeId="39941" r:id="rId8" name="Check Box 5">
              <controlPr locked="0" defaultSize="0" autoFill="0" autoLine="0" autoPict="0">
                <anchor moveWithCells="1">
                  <from>
                    <xdr:col>29</xdr:col>
                    <xdr:colOff>333375</xdr:colOff>
                    <xdr:row>17</xdr:row>
                    <xdr:rowOff>0</xdr:rowOff>
                  </from>
                  <to>
                    <xdr:col>31</xdr:col>
                    <xdr:colOff>47625</xdr:colOff>
                    <xdr:row>17</xdr:row>
                    <xdr:rowOff>209550</xdr:rowOff>
                  </to>
                </anchor>
              </controlPr>
            </control>
          </mc:Choice>
        </mc:AlternateContent>
        <mc:AlternateContent xmlns:mc="http://schemas.openxmlformats.org/markup-compatibility/2006">
          <mc:Choice Requires="x14">
            <control shapeId="39942" r:id="rId9" name="Check Box 6">
              <controlPr locked="0" defaultSize="0" autoFill="0" autoLine="0" autoPict="0">
                <anchor moveWithCells="1">
                  <from>
                    <xdr:col>29</xdr:col>
                    <xdr:colOff>333375</xdr:colOff>
                    <xdr:row>18</xdr:row>
                    <xdr:rowOff>0</xdr:rowOff>
                  </from>
                  <to>
                    <xdr:col>31</xdr:col>
                    <xdr:colOff>47625</xdr:colOff>
                    <xdr:row>18</xdr:row>
                    <xdr:rowOff>209550</xdr:rowOff>
                  </to>
                </anchor>
              </controlPr>
            </control>
          </mc:Choice>
        </mc:AlternateContent>
        <mc:AlternateContent xmlns:mc="http://schemas.openxmlformats.org/markup-compatibility/2006">
          <mc:Choice Requires="x14">
            <control shapeId="39943" r:id="rId10" name="Check Box 7">
              <controlPr locked="0" defaultSize="0" autoFill="0" autoLine="0" autoPict="0">
                <anchor moveWithCells="1">
                  <from>
                    <xdr:col>29</xdr:col>
                    <xdr:colOff>333375</xdr:colOff>
                    <xdr:row>19</xdr:row>
                    <xdr:rowOff>0</xdr:rowOff>
                  </from>
                  <to>
                    <xdr:col>31</xdr:col>
                    <xdr:colOff>47625</xdr:colOff>
                    <xdr:row>19</xdr:row>
                    <xdr:rowOff>209550</xdr:rowOff>
                  </to>
                </anchor>
              </controlPr>
            </control>
          </mc:Choice>
        </mc:AlternateContent>
        <mc:AlternateContent xmlns:mc="http://schemas.openxmlformats.org/markup-compatibility/2006">
          <mc:Choice Requires="x14">
            <control shapeId="40020" r:id="rId11" name="Check Box 84">
              <controlPr locked="0" defaultSize="0" autoFill="0" autoLine="0" autoPict="0">
                <anchor moveWithCells="1">
                  <from>
                    <xdr:col>29</xdr:col>
                    <xdr:colOff>333375</xdr:colOff>
                    <xdr:row>20</xdr:row>
                    <xdr:rowOff>0</xdr:rowOff>
                  </from>
                  <to>
                    <xdr:col>31</xdr:col>
                    <xdr:colOff>47625</xdr:colOff>
                    <xdr:row>20</xdr:row>
                    <xdr:rowOff>209550</xdr:rowOff>
                  </to>
                </anchor>
              </controlPr>
            </control>
          </mc:Choice>
        </mc:AlternateContent>
        <mc:AlternateContent xmlns:mc="http://schemas.openxmlformats.org/markup-compatibility/2006">
          <mc:Choice Requires="x14">
            <control shapeId="40021" r:id="rId12" name="Check Box 85">
              <controlPr locked="0" defaultSize="0" autoFill="0" autoLine="0" autoPict="0">
                <anchor moveWithCells="1">
                  <from>
                    <xdr:col>29</xdr:col>
                    <xdr:colOff>333375</xdr:colOff>
                    <xdr:row>21</xdr:row>
                    <xdr:rowOff>0</xdr:rowOff>
                  </from>
                  <to>
                    <xdr:col>31</xdr:col>
                    <xdr:colOff>47625</xdr:colOff>
                    <xdr:row>21</xdr:row>
                    <xdr:rowOff>209550</xdr:rowOff>
                  </to>
                </anchor>
              </controlPr>
            </control>
          </mc:Choice>
        </mc:AlternateContent>
        <mc:AlternateContent xmlns:mc="http://schemas.openxmlformats.org/markup-compatibility/2006">
          <mc:Choice Requires="x14">
            <control shapeId="40022" r:id="rId13" name="Check Box 86">
              <controlPr locked="0" defaultSize="0" autoFill="0" autoLine="0" autoPict="0">
                <anchor moveWithCells="1">
                  <from>
                    <xdr:col>29</xdr:col>
                    <xdr:colOff>333375</xdr:colOff>
                    <xdr:row>22</xdr:row>
                    <xdr:rowOff>0</xdr:rowOff>
                  </from>
                  <to>
                    <xdr:col>31</xdr:col>
                    <xdr:colOff>47625</xdr:colOff>
                    <xdr:row>23</xdr:row>
                    <xdr:rowOff>209550</xdr:rowOff>
                  </to>
                </anchor>
              </controlPr>
            </control>
          </mc:Choice>
        </mc:AlternateContent>
        <mc:AlternateContent xmlns:mc="http://schemas.openxmlformats.org/markup-compatibility/2006">
          <mc:Choice Requires="x14">
            <control shapeId="40023" r:id="rId14" name="Check Box 87">
              <controlPr locked="0" defaultSize="0" autoFill="0" autoLine="0" autoPict="0">
                <anchor moveWithCells="1">
                  <from>
                    <xdr:col>29</xdr:col>
                    <xdr:colOff>333375</xdr:colOff>
                    <xdr:row>23</xdr:row>
                    <xdr:rowOff>0</xdr:rowOff>
                  </from>
                  <to>
                    <xdr:col>31</xdr:col>
                    <xdr:colOff>47625</xdr:colOff>
                    <xdr:row>23</xdr:row>
                    <xdr:rowOff>209550</xdr:rowOff>
                  </to>
                </anchor>
              </controlPr>
            </control>
          </mc:Choice>
        </mc:AlternateContent>
        <mc:AlternateContent xmlns:mc="http://schemas.openxmlformats.org/markup-compatibility/2006">
          <mc:Choice Requires="x14">
            <control shapeId="40024" r:id="rId15" name="Check Box 88">
              <controlPr locked="0" defaultSize="0" autoFill="0" autoLine="0" autoPict="0">
                <anchor moveWithCells="1">
                  <from>
                    <xdr:col>29</xdr:col>
                    <xdr:colOff>333375</xdr:colOff>
                    <xdr:row>24</xdr:row>
                    <xdr:rowOff>0</xdr:rowOff>
                  </from>
                  <to>
                    <xdr:col>31</xdr:col>
                    <xdr:colOff>47625</xdr:colOff>
                    <xdr:row>24</xdr:row>
                    <xdr:rowOff>209550</xdr:rowOff>
                  </to>
                </anchor>
              </controlPr>
            </control>
          </mc:Choice>
        </mc:AlternateContent>
        <mc:AlternateContent xmlns:mc="http://schemas.openxmlformats.org/markup-compatibility/2006">
          <mc:Choice Requires="x14">
            <control shapeId="40025" r:id="rId16" name="Check Box 89">
              <controlPr locked="0" defaultSize="0" autoFill="0" autoLine="0" autoPict="0">
                <anchor moveWithCells="1">
                  <from>
                    <xdr:col>29</xdr:col>
                    <xdr:colOff>333375</xdr:colOff>
                    <xdr:row>25</xdr:row>
                    <xdr:rowOff>0</xdr:rowOff>
                  </from>
                  <to>
                    <xdr:col>31</xdr:col>
                    <xdr:colOff>47625</xdr:colOff>
                    <xdr:row>25</xdr:row>
                    <xdr:rowOff>209550</xdr:rowOff>
                  </to>
                </anchor>
              </controlPr>
            </control>
          </mc:Choice>
        </mc:AlternateContent>
        <mc:AlternateContent xmlns:mc="http://schemas.openxmlformats.org/markup-compatibility/2006">
          <mc:Choice Requires="x14">
            <control shapeId="40026" r:id="rId17" name="Check Box 90">
              <controlPr locked="0" defaultSize="0" autoFill="0" autoLine="0" autoPict="0">
                <anchor moveWithCells="1">
                  <from>
                    <xdr:col>29</xdr:col>
                    <xdr:colOff>333375</xdr:colOff>
                    <xdr:row>26</xdr:row>
                    <xdr:rowOff>0</xdr:rowOff>
                  </from>
                  <to>
                    <xdr:col>31</xdr:col>
                    <xdr:colOff>47625</xdr:colOff>
                    <xdr:row>26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3">
    <pageSetUpPr autoPageBreaks="0" fitToPage="1"/>
  </sheetPr>
  <dimension ref="A1:AJ39"/>
  <sheetViews>
    <sheetView showGridLines="0" showRowColHeaders="0" showOutlineSymbols="0" view="pageLayout" zoomScaleNormal="100" workbookViewId="0">
      <selection activeCell="B21" sqref="B21:AH21"/>
    </sheetView>
  </sheetViews>
  <sheetFormatPr baseColWidth="10" defaultColWidth="11.42578125" defaultRowHeight="12.75"/>
  <cols>
    <col min="1" max="1" width="5.5703125" style="391" customWidth="1"/>
    <col min="2" max="33" width="2.5703125" style="391" customWidth="1"/>
    <col min="34" max="34" width="9.42578125" style="391" customWidth="1"/>
    <col min="35" max="35" width="4.140625" style="391" customWidth="1"/>
    <col min="36" max="16384" width="11.42578125" style="391"/>
  </cols>
  <sheetData>
    <row r="1" spans="2:36" s="402" customFormat="1" ht="19.899999999999999" customHeight="1">
      <c r="B1" s="415" t="s">
        <v>251</v>
      </c>
    </row>
    <row r="2" spans="2:36" s="402" customFormat="1" ht="3.6" customHeight="1">
      <c r="B2" s="416"/>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row>
    <row r="3" spans="2:36" ht="10.15" customHeight="1">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row>
    <row r="4" spans="2:36" ht="16.149999999999999" customHeight="1">
      <c r="B4" s="542" t="s">
        <v>257</v>
      </c>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402"/>
      <c r="AJ4" s="402"/>
    </row>
    <row r="5" spans="2:36" ht="16.149999999999999" customHeight="1">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402"/>
      <c r="AJ5" s="402"/>
    </row>
    <row r="6" spans="2:36" ht="16.149999999999999" customHeight="1">
      <c r="B6" s="417"/>
      <c r="C6" s="417"/>
      <c r="D6" s="418"/>
      <c r="E6" s="418"/>
      <c r="F6" s="418"/>
      <c r="G6" s="418"/>
      <c r="H6" s="418"/>
      <c r="I6" s="418"/>
      <c r="J6" s="418"/>
      <c r="K6" s="418"/>
      <c r="L6" s="418"/>
      <c r="AE6" s="402"/>
      <c r="AF6" s="402"/>
      <c r="AG6" s="402"/>
      <c r="AH6" s="402"/>
      <c r="AI6" s="402"/>
      <c r="AJ6" s="402"/>
    </row>
    <row r="7" spans="2:36" ht="13.15" customHeight="1">
      <c r="B7" s="543" t="s">
        <v>258</v>
      </c>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c r="AE7" s="543"/>
      <c r="AF7" s="543"/>
      <c r="AG7" s="543"/>
      <c r="AH7" s="543"/>
    </row>
    <row r="8" spans="2:36" ht="16.149999999999999" customHeight="1">
      <c r="B8" s="543"/>
      <c r="C8" s="543"/>
      <c r="D8" s="543"/>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402"/>
      <c r="AJ8" s="402"/>
    </row>
    <row r="9" spans="2:36" ht="16.149999999999999" customHeight="1">
      <c r="B9" s="543"/>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402"/>
      <c r="AJ9" s="402"/>
    </row>
    <row r="10" spans="2:36" ht="16.149999999999999" customHeight="1">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402"/>
      <c r="AJ10" s="402"/>
    </row>
    <row r="11" spans="2:36" ht="13.15" customHeight="1">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402"/>
      <c r="AJ11" s="402"/>
    </row>
    <row r="12" spans="2:36">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402"/>
      <c r="AJ12" s="402"/>
    </row>
    <row r="13" spans="2:36">
      <c r="B13" s="543"/>
      <c r="C13" s="543"/>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402"/>
      <c r="AJ13" s="402"/>
    </row>
    <row r="14" spans="2:36">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402"/>
      <c r="AJ14" s="402"/>
    </row>
    <row r="15" spans="2:36" ht="31.9" customHeight="1">
      <c r="B15" s="399"/>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row>
    <row r="16" spans="2:36" ht="29.45" customHeight="1">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row>
    <row r="17" spans="1:34" ht="12.75" customHeight="1">
      <c r="B17" s="537" t="s">
        <v>241</v>
      </c>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row>
    <row r="18" spans="1:34">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row>
    <row r="19" spans="1:34">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row>
    <row r="20" spans="1:34" ht="8.4499999999999993" customHeight="1">
      <c r="B20" s="538"/>
      <c r="C20" s="538"/>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row>
    <row r="21" spans="1:34" ht="37.700000000000003" customHeight="1">
      <c r="B21" s="539"/>
      <c r="C21" s="540"/>
      <c r="D21" s="540"/>
      <c r="E21" s="540"/>
      <c r="F21" s="540"/>
      <c r="G21" s="540"/>
      <c r="H21" s="540"/>
      <c r="I21" s="540"/>
      <c r="J21" s="540"/>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1"/>
    </row>
    <row r="22" spans="1:34" ht="25.15" customHeight="1">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row>
    <row r="23" spans="1:34" ht="25.15" customHeight="1">
      <c r="B23" s="403"/>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row>
    <row r="24" spans="1:34" ht="22.7" customHeight="1">
      <c r="B24" s="530" t="s">
        <v>367</v>
      </c>
      <c r="C24" s="531"/>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row>
    <row r="25" spans="1:34">
      <c r="B25" s="424" t="s">
        <v>259</v>
      </c>
      <c r="C25" s="423"/>
      <c r="D25" s="423"/>
      <c r="E25" s="425"/>
      <c r="F25" s="423"/>
      <c r="G25" s="56"/>
      <c r="H25" s="426"/>
      <c r="I25" s="56"/>
      <c r="J25" s="425"/>
      <c r="K25" s="425"/>
      <c r="L25" s="425"/>
      <c r="M25" s="423"/>
      <c r="N25" s="60"/>
      <c r="O25" s="427"/>
      <c r="AC25" s="60"/>
      <c r="AD25" s="60"/>
      <c r="AE25" s="60"/>
      <c r="AF25" s="60"/>
      <c r="AG25" s="207"/>
    </row>
    <row r="26" spans="1:34" ht="4.5" customHeight="1">
      <c r="B26" s="428"/>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row>
    <row r="27" spans="1:34">
      <c r="A27" s="404"/>
      <c r="B27" s="428" t="s">
        <v>260</v>
      </c>
      <c r="C27" s="402"/>
      <c r="D27" s="402"/>
      <c r="E27" s="402"/>
      <c r="F27" s="402"/>
      <c r="G27" s="402"/>
      <c r="H27" s="402"/>
      <c r="I27" s="402"/>
      <c r="J27" s="402"/>
      <c r="K27" s="402"/>
      <c r="L27" s="402"/>
      <c r="M27" s="402"/>
      <c r="N27" s="402"/>
      <c r="O27" s="402"/>
      <c r="P27" s="402"/>
      <c r="Q27" s="402"/>
      <c r="R27" s="402"/>
      <c r="U27" s="402"/>
      <c r="V27" s="402"/>
      <c r="W27" s="402"/>
      <c r="X27" s="402"/>
      <c r="Y27" s="402"/>
      <c r="Z27" s="402"/>
      <c r="AA27" s="402"/>
      <c r="AB27" s="402"/>
      <c r="AC27" s="402"/>
      <c r="AD27" s="402"/>
      <c r="AE27" s="402"/>
      <c r="AF27" s="402"/>
      <c r="AG27" s="402"/>
      <c r="AH27" s="402"/>
    </row>
    <row r="28" spans="1:34">
      <c r="B28" s="429"/>
      <c r="C28" s="430" t="s">
        <v>261</v>
      </c>
      <c r="D28" s="431"/>
      <c r="E28" s="429"/>
      <c r="F28" s="429"/>
      <c r="G28" s="429"/>
      <c r="H28" s="429"/>
      <c r="I28" s="429"/>
      <c r="J28" s="429"/>
      <c r="K28" s="429"/>
      <c r="L28" s="429"/>
      <c r="M28" s="429"/>
      <c r="N28" s="429"/>
      <c r="O28" s="429"/>
      <c r="P28" s="429"/>
      <c r="Q28" s="429"/>
      <c r="R28" s="432"/>
      <c r="S28" s="433"/>
      <c r="T28" s="433"/>
      <c r="U28" s="429"/>
      <c r="V28" s="434" t="s">
        <v>262</v>
      </c>
      <c r="W28" s="429"/>
      <c r="X28" s="429"/>
      <c r="Y28" s="429"/>
      <c r="Z28" s="429"/>
      <c r="AA28" s="429"/>
      <c r="AB28" s="429"/>
      <c r="AC28" s="429"/>
      <c r="AD28" s="429"/>
      <c r="AE28" s="429"/>
      <c r="AF28" s="429"/>
      <c r="AG28" s="429"/>
      <c r="AH28" s="429"/>
    </row>
    <row r="29" spans="1:34">
      <c r="B29" s="429"/>
      <c r="C29" s="430" t="s">
        <v>263</v>
      </c>
      <c r="D29" s="431"/>
      <c r="E29" s="429"/>
      <c r="F29" s="429"/>
      <c r="G29" s="429"/>
      <c r="H29" s="429"/>
      <c r="I29" s="429"/>
      <c r="J29" s="429"/>
      <c r="K29" s="429"/>
      <c r="L29" s="429"/>
      <c r="M29" s="429"/>
      <c r="N29" s="429"/>
      <c r="O29" s="429"/>
      <c r="P29" s="429"/>
      <c r="Q29" s="429"/>
      <c r="R29" s="429"/>
      <c r="S29" s="433"/>
      <c r="T29" s="433"/>
      <c r="U29" s="429"/>
      <c r="V29" s="434" t="s">
        <v>264</v>
      </c>
      <c r="W29" s="429"/>
      <c r="X29" s="429"/>
      <c r="Y29" s="429"/>
      <c r="Z29" s="429"/>
      <c r="AA29" s="429"/>
      <c r="AB29" s="429"/>
      <c r="AC29" s="429"/>
      <c r="AD29" s="429"/>
      <c r="AE29" s="429"/>
      <c r="AF29" s="429"/>
      <c r="AG29" s="429"/>
      <c r="AH29" s="429"/>
    </row>
    <row r="30" spans="1:34">
      <c r="B30" s="429"/>
      <c r="C30" s="430" t="s">
        <v>265</v>
      </c>
      <c r="D30" s="431"/>
      <c r="E30" s="429"/>
      <c r="F30" s="429"/>
      <c r="G30" s="429"/>
      <c r="H30" s="429"/>
      <c r="I30" s="429"/>
      <c r="J30" s="429"/>
      <c r="K30" s="429"/>
      <c r="L30" s="429"/>
      <c r="M30" s="429"/>
      <c r="N30" s="429"/>
      <c r="O30" s="429"/>
      <c r="P30" s="429"/>
      <c r="Q30" s="429"/>
      <c r="R30" s="429"/>
      <c r="S30" s="433"/>
      <c r="T30" s="433"/>
      <c r="U30" s="429"/>
      <c r="V30" s="434" t="s">
        <v>266</v>
      </c>
      <c r="W30" s="429"/>
      <c r="X30" s="429"/>
      <c r="Y30" s="429"/>
      <c r="Z30" s="429"/>
      <c r="AA30" s="429"/>
      <c r="AB30" s="429"/>
      <c r="AC30" s="429"/>
      <c r="AD30" s="429"/>
      <c r="AE30" s="429"/>
      <c r="AF30" s="429"/>
      <c r="AG30" s="429"/>
      <c r="AH30" s="429"/>
    </row>
    <row r="31" spans="1:34">
      <c r="B31" s="429"/>
      <c r="C31" s="430" t="s">
        <v>267</v>
      </c>
      <c r="D31" s="431"/>
      <c r="E31" s="429"/>
      <c r="F31" s="429"/>
      <c r="G31" s="429"/>
      <c r="H31" s="429"/>
      <c r="I31" s="429"/>
      <c r="J31" s="429"/>
      <c r="K31" s="429"/>
      <c r="L31" s="429"/>
      <c r="M31" s="429"/>
      <c r="N31" s="429"/>
      <c r="O31" s="429"/>
      <c r="P31" s="429"/>
      <c r="Q31" s="429"/>
      <c r="R31" s="429"/>
      <c r="S31" s="433"/>
      <c r="T31" s="433"/>
      <c r="U31" s="429"/>
      <c r="V31" s="434" t="s">
        <v>268</v>
      </c>
      <c r="W31" s="429"/>
      <c r="X31" s="429"/>
      <c r="Y31" s="429"/>
      <c r="Z31" s="429"/>
      <c r="AA31" s="429"/>
      <c r="AB31" s="429"/>
      <c r="AC31" s="429"/>
      <c r="AD31" s="429"/>
      <c r="AE31" s="429"/>
      <c r="AF31" s="429"/>
      <c r="AG31" s="429"/>
      <c r="AH31" s="429"/>
    </row>
    <row r="32" spans="1:34">
      <c r="B32" s="429"/>
      <c r="C32" s="430" t="s">
        <v>269</v>
      </c>
      <c r="D32" s="431"/>
      <c r="E32" s="429"/>
      <c r="F32" s="429"/>
      <c r="G32" s="429"/>
      <c r="H32" s="429"/>
      <c r="I32" s="429"/>
      <c r="J32" s="429"/>
      <c r="K32" s="429"/>
      <c r="L32" s="429"/>
      <c r="M32" s="429"/>
      <c r="N32" s="429"/>
      <c r="O32" s="429"/>
      <c r="P32" s="429"/>
      <c r="Q32" s="429"/>
      <c r="R32" s="429"/>
      <c r="S32" s="433"/>
      <c r="T32" s="433"/>
      <c r="U32" s="429"/>
      <c r="V32" s="434" t="s">
        <v>270</v>
      </c>
      <c r="W32" s="429"/>
      <c r="X32" s="429"/>
      <c r="Y32" s="429"/>
      <c r="Z32" s="429"/>
      <c r="AA32" s="429"/>
      <c r="AB32" s="429"/>
      <c r="AC32" s="429"/>
      <c r="AD32" s="429"/>
      <c r="AE32" s="429"/>
      <c r="AF32" s="429"/>
      <c r="AG32" s="429"/>
      <c r="AH32" s="429"/>
    </row>
    <row r="33" spans="2:34">
      <c r="B33" s="429"/>
      <c r="C33" s="430" t="s">
        <v>271</v>
      </c>
      <c r="D33" s="431"/>
      <c r="E33" s="429"/>
      <c r="F33" s="429"/>
      <c r="G33" s="429"/>
      <c r="H33" s="429"/>
      <c r="I33" s="429"/>
      <c r="J33" s="429"/>
      <c r="K33" s="429"/>
      <c r="L33" s="429"/>
      <c r="M33" s="429"/>
      <c r="N33" s="429"/>
      <c r="O33" s="429"/>
      <c r="P33" s="429"/>
      <c r="Q33" s="429"/>
      <c r="R33" s="429"/>
      <c r="S33" s="433"/>
      <c r="T33" s="433"/>
      <c r="U33" s="429"/>
      <c r="V33" s="434" t="s">
        <v>272</v>
      </c>
      <c r="W33" s="429"/>
      <c r="X33" s="429"/>
      <c r="Y33" s="429"/>
      <c r="Z33" s="429"/>
      <c r="AA33" s="429"/>
      <c r="AB33" s="429"/>
      <c r="AC33" s="429"/>
      <c r="AD33" s="429"/>
      <c r="AE33" s="429"/>
      <c r="AF33" s="429"/>
      <c r="AG33" s="429"/>
      <c r="AH33" s="429"/>
    </row>
    <row r="34" spans="2:34">
      <c r="B34" s="435"/>
      <c r="C34" s="436"/>
      <c r="D34" s="436"/>
      <c r="E34" s="436"/>
      <c r="F34" s="436"/>
      <c r="G34" s="436"/>
      <c r="H34" s="436"/>
      <c r="I34" s="436"/>
      <c r="J34" s="436"/>
      <c r="K34" s="436"/>
      <c r="L34" s="436"/>
      <c r="M34" s="436"/>
      <c r="N34" s="436"/>
      <c r="O34" s="436"/>
      <c r="P34" s="436"/>
      <c r="Q34" s="436"/>
      <c r="R34" s="436"/>
      <c r="U34" s="436"/>
      <c r="V34" s="436"/>
      <c r="W34" s="436"/>
      <c r="X34" s="436"/>
      <c r="Y34" s="436"/>
      <c r="Z34" s="436"/>
      <c r="AA34" s="436"/>
      <c r="AB34" s="436"/>
      <c r="AC34" s="436"/>
      <c r="AD34" s="436"/>
      <c r="AE34" s="436"/>
      <c r="AF34" s="436"/>
      <c r="AG34" s="436"/>
      <c r="AH34" s="436"/>
    </row>
    <row r="35" spans="2:34">
      <c r="B35" s="435" t="s">
        <v>273</v>
      </c>
      <c r="C35" s="436"/>
      <c r="D35" s="436"/>
      <c r="E35" s="436"/>
      <c r="F35" s="436"/>
      <c r="G35" s="436"/>
      <c r="H35" s="436"/>
      <c r="I35" s="436"/>
      <c r="J35" s="436"/>
      <c r="K35" s="436"/>
      <c r="L35" s="436"/>
      <c r="M35" s="436"/>
      <c r="N35" s="436"/>
      <c r="O35" s="436"/>
      <c r="P35" s="436"/>
      <c r="Q35" s="436"/>
      <c r="R35" s="436"/>
      <c r="U35" s="436"/>
      <c r="V35" s="436"/>
      <c r="W35" s="436"/>
      <c r="X35" s="436"/>
      <c r="Y35" s="436"/>
      <c r="Z35" s="436"/>
      <c r="AA35" s="436"/>
      <c r="AB35" s="436"/>
      <c r="AC35" s="436"/>
      <c r="AD35" s="436"/>
      <c r="AE35" s="436"/>
      <c r="AF35" s="436"/>
      <c r="AG35" s="436"/>
      <c r="AH35" s="436"/>
    </row>
    <row r="36" spans="2:34">
      <c r="B36" s="429"/>
      <c r="C36" s="434" t="s">
        <v>274</v>
      </c>
      <c r="D36" s="429"/>
      <c r="E36" s="429"/>
      <c r="F36" s="429"/>
      <c r="G36" s="429"/>
      <c r="H36" s="429"/>
      <c r="I36" s="429"/>
      <c r="J36" s="429"/>
      <c r="K36" s="429"/>
      <c r="L36" s="429"/>
      <c r="M36" s="429"/>
      <c r="N36" s="429"/>
      <c r="O36" s="429"/>
      <c r="P36" s="429"/>
      <c r="Q36" s="429"/>
      <c r="R36" s="429"/>
      <c r="S36" s="433"/>
      <c r="T36" s="433"/>
      <c r="U36" s="429"/>
      <c r="V36" s="434" t="s">
        <v>275</v>
      </c>
      <c r="W36" s="429"/>
      <c r="X36" s="429"/>
      <c r="Y36" s="429"/>
      <c r="Z36" s="429"/>
      <c r="AA36" s="429"/>
      <c r="AB36" s="429"/>
      <c r="AC36" s="429"/>
      <c r="AD36" s="429"/>
      <c r="AE36" s="429"/>
      <c r="AF36" s="429"/>
      <c r="AG36" s="429"/>
      <c r="AH36" s="429"/>
    </row>
    <row r="37" spans="2:34">
      <c r="B37" s="429"/>
      <c r="C37" s="434" t="s">
        <v>276</v>
      </c>
      <c r="D37" s="429"/>
      <c r="E37" s="429"/>
      <c r="F37" s="429"/>
      <c r="G37" s="429"/>
      <c r="H37" s="429"/>
      <c r="I37" s="429"/>
      <c r="J37" s="429"/>
      <c r="K37" s="429"/>
      <c r="L37" s="429"/>
      <c r="M37" s="429"/>
      <c r="N37" s="429"/>
      <c r="O37" s="429"/>
      <c r="P37" s="429"/>
      <c r="Q37" s="429"/>
      <c r="R37" s="429"/>
      <c r="S37" s="433"/>
      <c r="T37" s="433"/>
      <c r="U37" s="429"/>
      <c r="V37" s="434" t="s">
        <v>277</v>
      </c>
      <c r="W37" s="429"/>
      <c r="X37" s="429"/>
      <c r="Y37" s="429"/>
      <c r="Z37" s="429"/>
      <c r="AA37" s="429"/>
      <c r="AB37" s="429"/>
      <c r="AC37" s="429"/>
      <c r="AD37" s="429"/>
      <c r="AE37" s="429"/>
      <c r="AF37" s="429"/>
      <c r="AG37" s="429"/>
      <c r="AH37" s="429"/>
    </row>
    <row r="38" spans="2:34">
      <c r="B38" s="429"/>
      <c r="C38" s="434" t="s">
        <v>278</v>
      </c>
      <c r="D38" s="429"/>
      <c r="E38" s="429"/>
      <c r="F38" s="429"/>
      <c r="G38" s="429"/>
      <c r="H38" s="429"/>
      <c r="I38" s="429"/>
      <c r="J38" s="429"/>
      <c r="K38" s="429"/>
      <c r="L38" s="429"/>
      <c r="M38" s="429"/>
      <c r="N38" s="429"/>
      <c r="O38" s="429"/>
      <c r="P38" s="429"/>
      <c r="Q38" s="429"/>
      <c r="R38" s="429"/>
      <c r="S38" s="433"/>
      <c r="T38" s="433"/>
      <c r="U38" s="429"/>
      <c r="V38" s="434" t="s">
        <v>279</v>
      </c>
      <c r="W38" s="429"/>
      <c r="X38" s="429"/>
      <c r="Y38" s="429"/>
      <c r="Z38" s="429"/>
      <c r="AA38" s="429"/>
      <c r="AB38" s="429"/>
      <c r="AC38" s="429"/>
      <c r="AD38" s="429"/>
      <c r="AE38" s="429"/>
      <c r="AF38" s="429"/>
      <c r="AG38" s="429"/>
      <c r="AH38" s="429"/>
    </row>
    <row r="39" spans="2:34">
      <c r="B39" s="429"/>
      <c r="C39" s="434" t="s">
        <v>280</v>
      </c>
      <c r="D39" s="429"/>
      <c r="E39" s="429"/>
      <c r="F39" s="429"/>
      <c r="G39" s="429"/>
      <c r="H39" s="429"/>
      <c r="I39" s="429"/>
      <c r="J39" s="429"/>
      <c r="K39" s="429"/>
      <c r="L39" s="429"/>
      <c r="M39" s="429"/>
      <c r="N39" s="429"/>
      <c r="O39" s="429"/>
      <c r="P39" s="429"/>
      <c r="Q39" s="429"/>
      <c r="R39" s="429"/>
      <c r="S39" s="433"/>
      <c r="T39" s="433"/>
      <c r="U39" s="429"/>
      <c r="V39" s="434" t="s">
        <v>281</v>
      </c>
      <c r="W39" s="429"/>
      <c r="X39" s="429"/>
      <c r="Y39" s="429"/>
      <c r="Z39" s="429"/>
      <c r="AA39" s="429"/>
      <c r="AB39" s="429"/>
      <c r="AC39" s="429"/>
      <c r="AD39" s="429"/>
      <c r="AE39" s="429"/>
      <c r="AF39" s="429"/>
      <c r="AG39" s="429"/>
      <c r="AH39" s="429"/>
    </row>
  </sheetData>
  <sheetProtection algorithmName="SHA-512" hashValue="5dDTyBxzJ2s7yfbY6ajZoIBCjAtexoRRedWeYYDdZ5Hk/Iq9/1+WJVH/zaKMWtW8tdYNClylhOxyWl675fHaGA==" saltValue="hu+pKe/1OGO4PW2AG/1NIA==" spinCount="100000" sheet="1" objects="1" scenarios="1" selectLockedCells="1"/>
  <mergeCells count="6">
    <mergeCell ref="B24:AH24"/>
    <mergeCell ref="B17:AH20"/>
    <mergeCell ref="B21:AH21"/>
    <mergeCell ref="C2:AH2"/>
    <mergeCell ref="B4:AH5"/>
    <mergeCell ref="B7:AH14"/>
  </mergeCells>
  <pageMargins left="0.39370078740157483" right="0.19685039370078741" top="0.78740157480314965" bottom="0.39370078740157483" header="0.39370078740157483" footer="0.19685039370078741"/>
  <pageSetup paperSize="9" scale="97" orientation="portrait" blackAndWhite="1" r:id="rId1"/>
  <headerFooter alignWithMargins="0">
    <oddFooter>&amp;R&amp;"Arial,Fett"&amp;10AZK-f 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059" r:id="rId4" name="Check Box 75">
              <controlPr defaultSize="0" autoFill="0" autoLine="0" autoPict="0">
                <anchor moveWithCells="1">
                  <from>
                    <xdr:col>1</xdr:col>
                    <xdr:colOff>0</xdr:colOff>
                    <xdr:row>26</xdr:row>
                    <xdr:rowOff>123825</xdr:rowOff>
                  </from>
                  <to>
                    <xdr:col>2</xdr:col>
                    <xdr:colOff>47625</xdr:colOff>
                    <xdr:row>28</xdr:row>
                    <xdr:rowOff>47625</xdr:rowOff>
                  </to>
                </anchor>
              </controlPr>
            </control>
          </mc:Choice>
        </mc:AlternateContent>
        <mc:AlternateContent xmlns:mc="http://schemas.openxmlformats.org/markup-compatibility/2006">
          <mc:Choice Requires="x14">
            <control shapeId="42060" r:id="rId5" name="Check Box 76">
              <controlPr defaultSize="0" autoFill="0" autoLine="0" autoPict="0">
                <anchor moveWithCells="1">
                  <from>
                    <xdr:col>1</xdr:col>
                    <xdr:colOff>0</xdr:colOff>
                    <xdr:row>27</xdr:row>
                    <xdr:rowOff>123825</xdr:rowOff>
                  </from>
                  <to>
                    <xdr:col>2</xdr:col>
                    <xdr:colOff>47625</xdr:colOff>
                    <xdr:row>29</xdr:row>
                    <xdr:rowOff>47625</xdr:rowOff>
                  </to>
                </anchor>
              </controlPr>
            </control>
          </mc:Choice>
        </mc:AlternateContent>
        <mc:AlternateContent xmlns:mc="http://schemas.openxmlformats.org/markup-compatibility/2006">
          <mc:Choice Requires="x14">
            <control shapeId="42061" r:id="rId6" name="Check Box 77">
              <controlPr defaultSize="0" autoFill="0" autoLine="0" autoPict="0">
                <anchor moveWithCells="1">
                  <from>
                    <xdr:col>1</xdr:col>
                    <xdr:colOff>0</xdr:colOff>
                    <xdr:row>28</xdr:row>
                    <xdr:rowOff>123825</xdr:rowOff>
                  </from>
                  <to>
                    <xdr:col>2</xdr:col>
                    <xdr:colOff>47625</xdr:colOff>
                    <xdr:row>30</xdr:row>
                    <xdr:rowOff>47625</xdr:rowOff>
                  </to>
                </anchor>
              </controlPr>
            </control>
          </mc:Choice>
        </mc:AlternateContent>
        <mc:AlternateContent xmlns:mc="http://schemas.openxmlformats.org/markup-compatibility/2006">
          <mc:Choice Requires="x14">
            <control shapeId="42062" r:id="rId7" name="Check Box 78">
              <controlPr defaultSize="0" autoFill="0" autoLine="0" autoPict="0">
                <anchor moveWithCells="1">
                  <from>
                    <xdr:col>1</xdr:col>
                    <xdr:colOff>0</xdr:colOff>
                    <xdr:row>29</xdr:row>
                    <xdr:rowOff>123825</xdr:rowOff>
                  </from>
                  <to>
                    <xdr:col>2</xdr:col>
                    <xdr:colOff>47625</xdr:colOff>
                    <xdr:row>31</xdr:row>
                    <xdr:rowOff>47625</xdr:rowOff>
                  </to>
                </anchor>
              </controlPr>
            </control>
          </mc:Choice>
        </mc:AlternateContent>
        <mc:AlternateContent xmlns:mc="http://schemas.openxmlformats.org/markup-compatibility/2006">
          <mc:Choice Requires="x14">
            <control shapeId="42063" r:id="rId8" name="Check Box 79">
              <controlPr defaultSize="0" autoFill="0" autoLine="0" autoPict="0">
                <anchor moveWithCells="1">
                  <from>
                    <xdr:col>1</xdr:col>
                    <xdr:colOff>0</xdr:colOff>
                    <xdr:row>30</xdr:row>
                    <xdr:rowOff>123825</xdr:rowOff>
                  </from>
                  <to>
                    <xdr:col>2</xdr:col>
                    <xdr:colOff>47625</xdr:colOff>
                    <xdr:row>32</xdr:row>
                    <xdr:rowOff>47625</xdr:rowOff>
                  </to>
                </anchor>
              </controlPr>
            </control>
          </mc:Choice>
        </mc:AlternateContent>
        <mc:AlternateContent xmlns:mc="http://schemas.openxmlformats.org/markup-compatibility/2006">
          <mc:Choice Requires="x14">
            <control shapeId="42064" r:id="rId9" name="Check Box 80">
              <controlPr defaultSize="0" autoFill="0" autoLine="0" autoPict="0">
                <anchor moveWithCells="1">
                  <from>
                    <xdr:col>1</xdr:col>
                    <xdr:colOff>0</xdr:colOff>
                    <xdr:row>31</xdr:row>
                    <xdr:rowOff>114300</xdr:rowOff>
                  </from>
                  <to>
                    <xdr:col>2</xdr:col>
                    <xdr:colOff>47625</xdr:colOff>
                    <xdr:row>33</xdr:row>
                    <xdr:rowOff>47625</xdr:rowOff>
                  </to>
                </anchor>
              </controlPr>
            </control>
          </mc:Choice>
        </mc:AlternateContent>
        <mc:AlternateContent xmlns:mc="http://schemas.openxmlformats.org/markup-compatibility/2006">
          <mc:Choice Requires="x14">
            <control shapeId="42065" r:id="rId10" name="Check Box 81">
              <controlPr defaultSize="0" autoFill="0" autoLine="0" autoPict="0">
                <anchor moveWithCells="1">
                  <from>
                    <xdr:col>1</xdr:col>
                    <xdr:colOff>0</xdr:colOff>
                    <xdr:row>34</xdr:row>
                    <xdr:rowOff>114300</xdr:rowOff>
                  </from>
                  <to>
                    <xdr:col>2</xdr:col>
                    <xdr:colOff>47625</xdr:colOff>
                    <xdr:row>36</xdr:row>
                    <xdr:rowOff>47625</xdr:rowOff>
                  </to>
                </anchor>
              </controlPr>
            </control>
          </mc:Choice>
        </mc:AlternateContent>
        <mc:AlternateContent xmlns:mc="http://schemas.openxmlformats.org/markup-compatibility/2006">
          <mc:Choice Requires="x14">
            <control shapeId="42066" r:id="rId11" name="Check Box 82">
              <controlPr defaultSize="0" autoFill="0" autoLine="0" autoPict="0">
                <anchor moveWithCells="1">
                  <from>
                    <xdr:col>1</xdr:col>
                    <xdr:colOff>0</xdr:colOff>
                    <xdr:row>35</xdr:row>
                    <xdr:rowOff>114300</xdr:rowOff>
                  </from>
                  <to>
                    <xdr:col>2</xdr:col>
                    <xdr:colOff>47625</xdr:colOff>
                    <xdr:row>37</xdr:row>
                    <xdr:rowOff>47625</xdr:rowOff>
                  </to>
                </anchor>
              </controlPr>
            </control>
          </mc:Choice>
        </mc:AlternateContent>
        <mc:AlternateContent xmlns:mc="http://schemas.openxmlformats.org/markup-compatibility/2006">
          <mc:Choice Requires="x14">
            <control shapeId="42067" r:id="rId12" name="Check Box 83">
              <controlPr defaultSize="0" autoFill="0" autoLine="0" autoPict="0">
                <anchor moveWithCells="1">
                  <from>
                    <xdr:col>1</xdr:col>
                    <xdr:colOff>0</xdr:colOff>
                    <xdr:row>36</xdr:row>
                    <xdr:rowOff>114300</xdr:rowOff>
                  </from>
                  <to>
                    <xdr:col>2</xdr:col>
                    <xdr:colOff>47625</xdr:colOff>
                    <xdr:row>38</xdr:row>
                    <xdr:rowOff>47625</xdr:rowOff>
                  </to>
                </anchor>
              </controlPr>
            </control>
          </mc:Choice>
        </mc:AlternateContent>
        <mc:AlternateContent xmlns:mc="http://schemas.openxmlformats.org/markup-compatibility/2006">
          <mc:Choice Requires="x14">
            <control shapeId="42068" r:id="rId13" name="Check Box 84">
              <controlPr defaultSize="0" autoFill="0" autoLine="0" autoPict="0">
                <anchor moveWithCells="1">
                  <from>
                    <xdr:col>1</xdr:col>
                    <xdr:colOff>0</xdr:colOff>
                    <xdr:row>37</xdr:row>
                    <xdr:rowOff>104775</xdr:rowOff>
                  </from>
                  <to>
                    <xdr:col>2</xdr:col>
                    <xdr:colOff>47625</xdr:colOff>
                    <xdr:row>39</xdr:row>
                    <xdr:rowOff>47625</xdr:rowOff>
                  </to>
                </anchor>
              </controlPr>
            </control>
          </mc:Choice>
        </mc:AlternateContent>
        <mc:AlternateContent xmlns:mc="http://schemas.openxmlformats.org/markup-compatibility/2006">
          <mc:Choice Requires="x14">
            <control shapeId="42069" r:id="rId14" name="Check Box 85">
              <controlPr defaultSize="0" autoFill="0" autoLine="0" autoPict="0">
                <anchor moveWithCells="1">
                  <from>
                    <xdr:col>20</xdr:col>
                    <xdr:colOff>0</xdr:colOff>
                    <xdr:row>26</xdr:row>
                    <xdr:rowOff>123825</xdr:rowOff>
                  </from>
                  <to>
                    <xdr:col>21</xdr:col>
                    <xdr:colOff>47625</xdr:colOff>
                    <xdr:row>28</xdr:row>
                    <xdr:rowOff>47625</xdr:rowOff>
                  </to>
                </anchor>
              </controlPr>
            </control>
          </mc:Choice>
        </mc:AlternateContent>
        <mc:AlternateContent xmlns:mc="http://schemas.openxmlformats.org/markup-compatibility/2006">
          <mc:Choice Requires="x14">
            <control shapeId="42070" r:id="rId15" name="Check Box 86">
              <controlPr defaultSize="0" autoFill="0" autoLine="0" autoPict="0">
                <anchor moveWithCells="1">
                  <from>
                    <xdr:col>20</xdr:col>
                    <xdr:colOff>0</xdr:colOff>
                    <xdr:row>27</xdr:row>
                    <xdr:rowOff>123825</xdr:rowOff>
                  </from>
                  <to>
                    <xdr:col>21</xdr:col>
                    <xdr:colOff>47625</xdr:colOff>
                    <xdr:row>29</xdr:row>
                    <xdr:rowOff>47625</xdr:rowOff>
                  </to>
                </anchor>
              </controlPr>
            </control>
          </mc:Choice>
        </mc:AlternateContent>
        <mc:AlternateContent xmlns:mc="http://schemas.openxmlformats.org/markup-compatibility/2006">
          <mc:Choice Requires="x14">
            <control shapeId="42071" r:id="rId16" name="Check Box 87">
              <controlPr defaultSize="0" autoFill="0" autoLine="0" autoPict="0">
                <anchor moveWithCells="1">
                  <from>
                    <xdr:col>20</xdr:col>
                    <xdr:colOff>0</xdr:colOff>
                    <xdr:row>28</xdr:row>
                    <xdr:rowOff>123825</xdr:rowOff>
                  </from>
                  <to>
                    <xdr:col>21</xdr:col>
                    <xdr:colOff>47625</xdr:colOff>
                    <xdr:row>30</xdr:row>
                    <xdr:rowOff>47625</xdr:rowOff>
                  </to>
                </anchor>
              </controlPr>
            </control>
          </mc:Choice>
        </mc:AlternateContent>
        <mc:AlternateContent xmlns:mc="http://schemas.openxmlformats.org/markup-compatibility/2006">
          <mc:Choice Requires="x14">
            <control shapeId="42072" r:id="rId17" name="Check Box 88">
              <controlPr defaultSize="0" autoFill="0" autoLine="0" autoPict="0">
                <anchor moveWithCells="1">
                  <from>
                    <xdr:col>20</xdr:col>
                    <xdr:colOff>0</xdr:colOff>
                    <xdr:row>29</xdr:row>
                    <xdr:rowOff>123825</xdr:rowOff>
                  </from>
                  <to>
                    <xdr:col>21</xdr:col>
                    <xdr:colOff>47625</xdr:colOff>
                    <xdr:row>31</xdr:row>
                    <xdr:rowOff>47625</xdr:rowOff>
                  </to>
                </anchor>
              </controlPr>
            </control>
          </mc:Choice>
        </mc:AlternateContent>
        <mc:AlternateContent xmlns:mc="http://schemas.openxmlformats.org/markup-compatibility/2006">
          <mc:Choice Requires="x14">
            <control shapeId="42073" r:id="rId18" name="Check Box 89">
              <controlPr defaultSize="0" autoFill="0" autoLine="0" autoPict="0">
                <anchor moveWithCells="1">
                  <from>
                    <xdr:col>20</xdr:col>
                    <xdr:colOff>0</xdr:colOff>
                    <xdr:row>30</xdr:row>
                    <xdr:rowOff>123825</xdr:rowOff>
                  </from>
                  <to>
                    <xdr:col>21</xdr:col>
                    <xdr:colOff>47625</xdr:colOff>
                    <xdr:row>32</xdr:row>
                    <xdr:rowOff>47625</xdr:rowOff>
                  </to>
                </anchor>
              </controlPr>
            </control>
          </mc:Choice>
        </mc:AlternateContent>
        <mc:AlternateContent xmlns:mc="http://schemas.openxmlformats.org/markup-compatibility/2006">
          <mc:Choice Requires="x14">
            <control shapeId="42074" r:id="rId19" name="Check Box 90">
              <controlPr defaultSize="0" autoFill="0" autoLine="0" autoPict="0">
                <anchor moveWithCells="1">
                  <from>
                    <xdr:col>20</xdr:col>
                    <xdr:colOff>0</xdr:colOff>
                    <xdr:row>31</xdr:row>
                    <xdr:rowOff>114300</xdr:rowOff>
                  </from>
                  <to>
                    <xdr:col>21</xdr:col>
                    <xdr:colOff>47625</xdr:colOff>
                    <xdr:row>33</xdr:row>
                    <xdr:rowOff>47625</xdr:rowOff>
                  </to>
                </anchor>
              </controlPr>
            </control>
          </mc:Choice>
        </mc:AlternateContent>
        <mc:AlternateContent xmlns:mc="http://schemas.openxmlformats.org/markup-compatibility/2006">
          <mc:Choice Requires="x14">
            <control shapeId="42075" r:id="rId20" name="Check Box 91">
              <controlPr defaultSize="0" autoFill="0" autoLine="0" autoPict="0">
                <anchor moveWithCells="1">
                  <from>
                    <xdr:col>20</xdr:col>
                    <xdr:colOff>0</xdr:colOff>
                    <xdr:row>34</xdr:row>
                    <xdr:rowOff>114300</xdr:rowOff>
                  </from>
                  <to>
                    <xdr:col>21</xdr:col>
                    <xdr:colOff>47625</xdr:colOff>
                    <xdr:row>36</xdr:row>
                    <xdr:rowOff>47625</xdr:rowOff>
                  </to>
                </anchor>
              </controlPr>
            </control>
          </mc:Choice>
        </mc:AlternateContent>
        <mc:AlternateContent xmlns:mc="http://schemas.openxmlformats.org/markup-compatibility/2006">
          <mc:Choice Requires="x14">
            <control shapeId="42076" r:id="rId21" name="Check Box 92">
              <controlPr defaultSize="0" autoFill="0" autoLine="0" autoPict="0">
                <anchor moveWithCells="1">
                  <from>
                    <xdr:col>20</xdr:col>
                    <xdr:colOff>0</xdr:colOff>
                    <xdr:row>35</xdr:row>
                    <xdr:rowOff>114300</xdr:rowOff>
                  </from>
                  <to>
                    <xdr:col>21</xdr:col>
                    <xdr:colOff>47625</xdr:colOff>
                    <xdr:row>37</xdr:row>
                    <xdr:rowOff>47625</xdr:rowOff>
                  </to>
                </anchor>
              </controlPr>
            </control>
          </mc:Choice>
        </mc:AlternateContent>
        <mc:AlternateContent xmlns:mc="http://schemas.openxmlformats.org/markup-compatibility/2006">
          <mc:Choice Requires="x14">
            <control shapeId="42077" r:id="rId22" name="Check Box 93">
              <controlPr defaultSize="0" autoFill="0" autoLine="0" autoPict="0">
                <anchor moveWithCells="1">
                  <from>
                    <xdr:col>20</xdr:col>
                    <xdr:colOff>0</xdr:colOff>
                    <xdr:row>36</xdr:row>
                    <xdr:rowOff>114300</xdr:rowOff>
                  </from>
                  <to>
                    <xdr:col>21</xdr:col>
                    <xdr:colOff>47625</xdr:colOff>
                    <xdr:row>38</xdr:row>
                    <xdr:rowOff>47625</xdr:rowOff>
                  </to>
                </anchor>
              </controlPr>
            </control>
          </mc:Choice>
        </mc:AlternateContent>
        <mc:AlternateContent xmlns:mc="http://schemas.openxmlformats.org/markup-compatibility/2006">
          <mc:Choice Requires="x14">
            <control shapeId="42078" r:id="rId23" name="Check Box 94">
              <controlPr defaultSize="0" autoFill="0" autoLine="0" autoPict="0">
                <anchor moveWithCells="1">
                  <from>
                    <xdr:col>20</xdr:col>
                    <xdr:colOff>0</xdr:colOff>
                    <xdr:row>37</xdr:row>
                    <xdr:rowOff>104775</xdr:rowOff>
                  </from>
                  <to>
                    <xdr:col>21</xdr:col>
                    <xdr:colOff>47625</xdr:colOff>
                    <xdr:row>39</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O241"/>
  <sheetViews>
    <sheetView showGridLines="0" showRowColHeaders="0" showZeros="0" showOutlineSymbols="0" view="pageLayout" zoomScaleNormal="100" zoomScaleSheetLayoutView="100" workbookViewId="0">
      <selection activeCell="L9" sqref="L9"/>
    </sheetView>
  </sheetViews>
  <sheetFormatPr baseColWidth="10" defaultColWidth="5.85546875" defaultRowHeight="12.75"/>
  <cols>
    <col min="1" max="1" width="5.42578125" style="67" customWidth="1"/>
    <col min="2" max="2" width="2.5703125" style="67" customWidth="1"/>
    <col min="3" max="3" width="4.5703125" style="67" customWidth="1"/>
    <col min="4" max="4" width="20" style="67" customWidth="1"/>
    <col min="5" max="5" width="3.42578125" style="67" customWidth="1"/>
    <col min="6" max="6" width="15.7109375" style="67" customWidth="1"/>
    <col min="7" max="7" width="1.5703125" style="67" customWidth="1"/>
    <col min="8" max="8" width="15.7109375" style="67" customWidth="1"/>
    <col min="9" max="9" width="1.5703125" style="67" customWidth="1"/>
    <col min="10" max="10" width="15.7109375" style="67" customWidth="1"/>
    <col min="11" max="11" width="1.5703125" style="67" customWidth="1"/>
    <col min="12" max="12" width="15.7109375" style="67" customWidth="1"/>
    <col min="13" max="13" width="9.42578125" style="67" customWidth="1"/>
    <col min="14" max="14" width="10.42578125" style="67" customWidth="1"/>
    <col min="15" max="16384" width="5.85546875" style="67"/>
  </cols>
  <sheetData>
    <row r="1" spans="1:14" s="2" customFormat="1" ht="35.1" customHeight="1">
      <c r="N1" s="440" t="s">
        <v>345</v>
      </c>
    </row>
    <row r="2" spans="1:14" ht="21.2" customHeight="1">
      <c r="A2" s="25"/>
      <c r="B2" s="66" t="s">
        <v>15</v>
      </c>
      <c r="C2" s="66"/>
      <c r="H2" s="68"/>
      <c r="I2" s="62"/>
      <c r="K2" s="25"/>
      <c r="L2" s="25"/>
      <c r="N2" s="441" t="s">
        <v>346</v>
      </c>
    </row>
    <row r="3" spans="1:14" ht="8.4499999999999993" customHeight="1">
      <c r="A3" s="25"/>
      <c r="B3" s="66"/>
      <c r="C3" s="66"/>
      <c r="H3" s="68"/>
      <c r="I3" s="62"/>
      <c r="J3" s="25"/>
      <c r="K3" s="25"/>
      <c r="L3" s="25"/>
    </row>
    <row r="4" spans="1:14" s="164" customFormat="1" ht="19.899999999999999" customHeight="1">
      <c r="A4" s="63"/>
      <c r="B4" s="9" t="s">
        <v>65</v>
      </c>
      <c r="C4" s="9"/>
      <c r="D4" s="143"/>
      <c r="E4" s="15"/>
      <c r="F4" s="15"/>
      <c r="G4" s="229"/>
      <c r="H4" s="15"/>
      <c r="I4" s="142"/>
      <c r="J4" s="229"/>
      <c r="K4" s="142"/>
      <c r="L4" s="230"/>
    </row>
    <row r="5" spans="1:14" ht="19.899999999999999" customHeight="1">
      <c r="A5" s="25"/>
      <c r="B5" s="165"/>
      <c r="C5" s="178" t="s">
        <v>392</v>
      </c>
      <c r="D5" s="178"/>
      <c r="E5" s="178"/>
      <c r="F5" s="178"/>
      <c r="G5" s="179"/>
      <c r="H5" s="179"/>
      <c r="I5" s="179"/>
      <c r="J5" s="179"/>
      <c r="K5" s="179"/>
      <c r="L5" s="179"/>
    </row>
    <row r="6" spans="1:14" ht="3.2" customHeight="1">
      <c r="A6" s="25"/>
      <c r="B6" s="25"/>
      <c r="C6" s="25"/>
      <c r="D6" s="25"/>
      <c r="E6" s="25"/>
      <c r="F6" s="25"/>
      <c r="G6" s="25"/>
      <c r="H6" s="25"/>
      <c r="I6" s="25"/>
      <c r="J6" s="25"/>
      <c r="K6" s="142"/>
      <c r="L6" s="231"/>
    </row>
    <row r="7" spans="1:14" ht="19.899999999999999" customHeight="1">
      <c r="A7" s="25"/>
      <c r="B7" s="165"/>
      <c r="C7" s="178" t="s">
        <v>393</v>
      </c>
      <c r="D7" s="178"/>
      <c r="E7" s="178"/>
      <c r="F7" s="178"/>
      <c r="G7" s="179"/>
      <c r="H7" s="179"/>
      <c r="I7" s="179"/>
      <c r="J7" s="179"/>
      <c r="K7" s="179"/>
      <c r="L7" s="179"/>
    </row>
    <row r="8" spans="1:14" ht="3.2" customHeight="1">
      <c r="A8" s="25"/>
      <c r="B8" s="25"/>
      <c r="C8" s="25"/>
      <c r="D8" s="25"/>
      <c r="E8" s="25"/>
      <c r="F8" s="25"/>
      <c r="G8" s="25"/>
      <c r="H8" s="25"/>
      <c r="I8" s="25"/>
      <c r="J8" s="25"/>
      <c r="K8" s="25"/>
      <c r="L8" s="25"/>
    </row>
    <row r="9" spans="1:14" ht="19.899999999999999" customHeight="1">
      <c r="A9" s="25"/>
      <c r="B9" s="165"/>
      <c r="C9" s="178" t="s">
        <v>394</v>
      </c>
      <c r="D9" s="178"/>
      <c r="E9" s="178"/>
      <c r="F9" s="178"/>
      <c r="G9" s="179"/>
      <c r="H9" s="179"/>
      <c r="I9" s="210"/>
      <c r="J9" s="210"/>
      <c r="K9" s="211" t="s">
        <v>19</v>
      </c>
      <c r="L9" s="232"/>
    </row>
    <row r="10" spans="1:14" ht="6" customHeight="1">
      <c r="A10" s="25"/>
      <c r="B10" s="64"/>
      <c r="C10" s="64"/>
      <c r="D10" s="64"/>
      <c r="E10" s="64"/>
      <c r="F10" s="64"/>
      <c r="G10" s="64"/>
      <c r="H10" s="64"/>
      <c r="I10" s="64"/>
      <c r="J10" s="64"/>
      <c r="K10" s="64"/>
      <c r="L10" s="64"/>
    </row>
    <row r="11" spans="1:14" ht="6" customHeight="1">
      <c r="A11" s="25"/>
      <c r="B11" s="62"/>
      <c r="C11" s="62"/>
      <c r="D11" s="62"/>
      <c r="E11" s="62"/>
      <c r="F11" s="62"/>
      <c r="G11" s="62"/>
      <c r="H11" s="62"/>
      <c r="I11" s="62"/>
      <c r="J11" s="62"/>
      <c r="K11" s="62"/>
      <c r="L11" s="62"/>
    </row>
    <row r="12" spans="1:14" ht="11.25" customHeight="1">
      <c r="A12" s="25"/>
      <c r="B12" s="9" t="s">
        <v>210</v>
      </c>
      <c r="C12" s="62"/>
      <c r="D12" s="62"/>
      <c r="E12" s="62"/>
      <c r="F12" s="62"/>
      <c r="G12" s="62"/>
      <c r="H12" s="62"/>
      <c r="I12" s="62"/>
      <c r="J12" s="62"/>
      <c r="K12" s="62"/>
      <c r="L12" s="62"/>
    </row>
    <row r="13" spans="1:14" ht="5.25" customHeight="1">
      <c r="A13" s="25"/>
      <c r="B13" s="9"/>
      <c r="C13" s="62"/>
      <c r="D13" s="62"/>
      <c r="E13" s="62"/>
      <c r="F13" s="62"/>
      <c r="G13" s="62"/>
      <c r="H13" s="62"/>
      <c r="I13" s="62"/>
      <c r="J13" s="62"/>
      <c r="K13" s="62"/>
      <c r="L13" s="62"/>
    </row>
    <row r="14" spans="1:14" ht="19.5" customHeight="1">
      <c r="A14" s="25"/>
      <c r="B14" s="439" t="s">
        <v>342</v>
      </c>
      <c r="C14" s="62"/>
      <c r="D14" s="62"/>
      <c r="E14" s="62"/>
      <c r="F14" s="62"/>
      <c r="G14" s="62"/>
      <c r="H14" s="544"/>
      <c r="I14" s="545"/>
      <c r="J14" s="546"/>
      <c r="K14" s="62"/>
      <c r="L14" s="62"/>
      <c r="N14" s="464" t="str">
        <f>IF(H14="nach Nr. 5 AnBest-P-Kosten", "nach Nr. 5", IF(H14="nach Nr. 6 AnBest-P-Kosten", "nach Nr. 6",""))</f>
        <v/>
      </c>
    </row>
    <row r="15" spans="1:14" ht="5.25" customHeight="1">
      <c r="A15" s="25"/>
      <c r="B15" s="9"/>
      <c r="C15" s="62"/>
      <c r="D15" s="62"/>
      <c r="E15" s="62"/>
      <c r="F15" s="62"/>
      <c r="G15" s="62"/>
      <c r="H15" s="62"/>
      <c r="I15" s="62"/>
      <c r="J15" s="62"/>
      <c r="K15" s="62"/>
      <c r="L15" s="62"/>
    </row>
    <row r="16" spans="1:14" s="164" customFormat="1" ht="71.45" customHeight="1">
      <c r="A16" s="437"/>
      <c r="B16" s="555" t="s">
        <v>347</v>
      </c>
      <c r="C16" s="556"/>
      <c r="D16" s="556"/>
      <c r="E16" s="556"/>
      <c r="F16" s="556"/>
      <c r="G16" s="438"/>
      <c r="H16" s="555" t="s">
        <v>348</v>
      </c>
      <c r="I16" s="557"/>
      <c r="J16" s="557"/>
      <c r="K16" s="557"/>
      <c r="L16" s="557"/>
    </row>
    <row r="17" spans="1:12" ht="6" customHeight="1">
      <c r="A17" s="25"/>
      <c r="B17" s="64"/>
      <c r="C17" s="64"/>
      <c r="D17" s="64"/>
      <c r="E17" s="64"/>
      <c r="F17" s="64"/>
      <c r="G17" s="64"/>
      <c r="H17" s="64"/>
      <c r="I17" s="64"/>
      <c r="J17" s="64"/>
      <c r="K17" s="64"/>
      <c r="L17" s="64"/>
    </row>
    <row r="18" spans="1:12" ht="6" customHeight="1">
      <c r="A18" s="25"/>
      <c r="B18" s="62"/>
      <c r="C18" s="62"/>
      <c r="D18" s="62"/>
      <c r="E18" s="62"/>
      <c r="F18" s="62"/>
      <c r="G18" s="62"/>
      <c r="H18" s="62"/>
      <c r="I18" s="62"/>
      <c r="J18" s="62"/>
      <c r="K18" s="62"/>
      <c r="L18" s="62"/>
    </row>
    <row r="19" spans="1:12" s="164" customFormat="1" ht="19.899999999999999" customHeight="1">
      <c r="A19" s="63"/>
      <c r="B19" s="9" t="s">
        <v>99</v>
      </c>
      <c r="C19" s="9"/>
      <c r="D19" s="143"/>
      <c r="E19" s="15"/>
      <c r="F19" s="15"/>
      <c r="G19" s="229"/>
      <c r="H19" s="559"/>
      <c r="I19" s="560"/>
      <c r="J19" s="560"/>
      <c r="K19" s="560"/>
      <c r="L19" s="561"/>
    </row>
    <row r="20" spans="1:12" ht="6" customHeight="1">
      <c r="A20" s="25"/>
      <c r="B20" s="558"/>
      <c r="C20" s="558"/>
      <c r="D20" s="558"/>
      <c r="E20" s="558"/>
      <c r="F20" s="558"/>
      <c r="G20" s="558"/>
      <c r="H20" s="558"/>
      <c r="I20" s="558"/>
      <c r="J20" s="558"/>
      <c r="K20" s="558"/>
      <c r="L20" s="558"/>
    </row>
    <row r="21" spans="1:12" ht="3.2" customHeight="1">
      <c r="A21" s="25"/>
      <c r="B21" s="170"/>
      <c r="C21" s="170"/>
      <c r="D21" s="170"/>
      <c r="E21" s="170"/>
      <c r="F21" s="170"/>
      <c r="G21" s="170"/>
      <c r="H21" s="170"/>
      <c r="I21" s="170"/>
      <c r="J21" s="170"/>
      <c r="K21" s="170"/>
      <c r="L21" s="170"/>
    </row>
    <row r="22" spans="1:12" ht="21.6" customHeight="1">
      <c r="A22" s="25"/>
      <c r="B22" s="293" t="s">
        <v>75</v>
      </c>
      <c r="C22" s="214"/>
      <c r="D22" s="15"/>
      <c r="E22" s="15"/>
      <c r="F22" s="15"/>
      <c r="G22" s="15"/>
      <c r="H22" s="15"/>
      <c r="I22" s="15"/>
      <c r="J22" s="141"/>
      <c r="K22" s="142"/>
      <c r="L22" s="212" t="s">
        <v>77</v>
      </c>
    </row>
    <row r="23" spans="1:12" ht="3.2" customHeight="1" thickBot="1">
      <c r="H23" s="15"/>
      <c r="I23" s="15"/>
      <c r="J23" s="15"/>
      <c r="K23" s="15"/>
      <c r="L23" s="212"/>
    </row>
    <row r="24" spans="1:12" ht="19.899999999999999" customHeight="1" thickTop="1" thickBot="1">
      <c r="B24" s="293"/>
      <c r="H24" s="15"/>
      <c r="I24" s="215" t="s">
        <v>93</v>
      </c>
      <c r="J24" s="283"/>
      <c r="K24" s="15"/>
      <c r="L24" s="262"/>
    </row>
    <row r="25" spans="1:12" ht="4.9000000000000004" customHeight="1" thickTop="1" thickBot="1">
      <c r="H25" s="15"/>
      <c r="I25" s="15"/>
      <c r="J25" s="15"/>
      <c r="K25" s="15"/>
      <c r="L25" s="15"/>
    </row>
    <row r="26" spans="1:12" ht="19.899999999999999" customHeight="1" thickTop="1" thickBot="1">
      <c r="A26" s="72"/>
      <c r="B26" s="25"/>
      <c r="C26" s="25"/>
      <c r="D26" s="214"/>
      <c r="G26" s="74"/>
      <c r="I26" s="215" t="s">
        <v>63</v>
      </c>
      <c r="J26" s="283"/>
      <c r="K26" s="74"/>
      <c r="L26" s="262"/>
    </row>
    <row r="27" spans="1:12" ht="6" customHeight="1" thickTop="1">
      <c r="A27" s="72"/>
      <c r="B27" s="64"/>
      <c r="C27" s="64"/>
      <c r="D27" s="216"/>
      <c r="E27" s="217"/>
      <c r="F27" s="217"/>
      <c r="G27" s="217"/>
      <c r="H27" s="217"/>
      <c r="I27" s="217"/>
      <c r="J27" s="217"/>
      <c r="K27" s="218"/>
      <c r="L27" s="219"/>
    </row>
    <row r="28" spans="1:12" ht="6" customHeight="1">
      <c r="A28" s="72"/>
      <c r="B28" s="25"/>
      <c r="C28" s="25"/>
      <c r="D28" s="71"/>
      <c r="E28" s="70"/>
      <c r="F28" s="70"/>
      <c r="G28" s="70"/>
      <c r="H28" s="70"/>
      <c r="I28" s="70"/>
      <c r="J28" s="70"/>
      <c r="K28" s="74"/>
      <c r="L28" s="212"/>
    </row>
    <row r="29" spans="1:12" ht="17.100000000000001" customHeight="1">
      <c r="A29" s="72"/>
      <c r="B29" s="25"/>
      <c r="C29" s="25"/>
      <c r="D29" s="71"/>
      <c r="E29" s="70"/>
      <c r="F29" s="76" t="s">
        <v>389</v>
      </c>
      <c r="G29" s="75"/>
      <c r="H29" s="76" t="s">
        <v>390</v>
      </c>
      <c r="I29" s="25"/>
      <c r="J29" s="76" t="s">
        <v>391</v>
      </c>
      <c r="K29" s="74"/>
      <c r="L29" s="212" t="s">
        <v>77</v>
      </c>
    </row>
    <row r="30" spans="1:12" ht="6" customHeight="1" thickBot="1">
      <c r="A30" s="72"/>
      <c r="B30" s="25"/>
      <c r="C30" s="25"/>
      <c r="D30" s="71"/>
      <c r="E30" s="70"/>
      <c r="F30" s="354"/>
      <c r="G30" s="355"/>
      <c r="H30" s="354"/>
      <c r="I30" s="356"/>
      <c r="J30" s="354"/>
      <c r="K30" s="74"/>
      <c r="L30" s="212"/>
    </row>
    <row r="31" spans="1:12" ht="19.899999999999999" customHeight="1" thickTop="1" thickBot="1">
      <c r="A31" s="25"/>
      <c r="B31" s="172" t="s">
        <v>29</v>
      </c>
      <c r="C31" s="550" t="s">
        <v>124</v>
      </c>
      <c r="D31" s="548"/>
      <c r="E31" s="549"/>
      <c r="F31" s="147">
        <f>Material!F33</f>
        <v>0</v>
      </c>
      <c r="G31" s="265"/>
      <c r="H31" s="463">
        <f>IF($N$14="nach Nr. 6","entfällt",Material!F42)</f>
        <v>0</v>
      </c>
      <c r="I31" s="77"/>
      <c r="J31" s="147">
        <f>SUM(F31,H31)</f>
        <v>0</v>
      </c>
      <c r="K31" s="148"/>
      <c r="L31" s="220"/>
    </row>
    <row r="32" spans="1:12" ht="3.2" customHeight="1" thickTop="1" thickBot="1">
      <c r="A32" s="72"/>
      <c r="B32" s="72"/>
      <c r="C32" s="72"/>
      <c r="D32" s="73"/>
      <c r="E32" s="73"/>
      <c r="F32" s="74"/>
      <c r="G32" s="74"/>
      <c r="H32" s="74"/>
      <c r="I32" s="74"/>
      <c r="J32" s="74"/>
      <c r="K32" s="74"/>
      <c r="L32" s="212"/>
    </row>
    <row r="33" spans="1:14" ht="19.899999999999999" customHeight="1" thickTop="1" thickBot="1">
      <c r="A33" s="25"/>
      <c r="B33" s="172" t="s">
        <v>125</v>
      </c>
      <c r="C33" s="550" t="s">
        <v>286</v>
      </c>
      <c r="D33" s="548"/>
      <c r="E33" s="549"/>
      <c r="F33" s="147">
        <f>IF('AZK1'!$AJ$16="ProjekteFB",Fremdleistungen!E36, Fremdleistungen!E36+Fremdleistungen!E48)</f>
        <v>0</v>
      </c>
      <c r="G33" s="265"/>
      <c r="H33" s="264"/>
      <c r="I33" s="77"/>
      <c r="J33" s="147">
        <f>F33</f>
        <v>0</v>
      </c>
      <c r="K33" s="148"/>
      <c r="L33" s="220"/>
      <c r="N33" s="442"/>
    </row>
    <row r="34" spans="1:14" ht="3.2" customHeight="1" thickTop="1">
      <c r="A34" s="25"/>
      <c r="B34" s="78"/>
      <c r="C34" s="78"/>
      <c r="E34" s="78"/>
      <c r="F34" s="264"/>
      <c r="G34" s="265"/>
      <c r="H34" s="264"/>
      <c r="I34" s="264"/>
      <c r="J34" s="264"/>
      <c r="K34" s="264"/>
      <c r="L34" s="264"/>
      <c r="M34" s="264"/>
    </row>
    <row r="35" spans="1:14" ht="19.899999999999999" customHeight="1" thickBot="1">
      <c r="A35" s="25"/>
      <c r="B35" s="172" t="s">
        <v>64</v>
      </c>
      <c r="C35" s="550" t="s">
        <v>123</v>
      </c>
      <c r="D35" s="551"/>
      <c r="E35" s="551"/>
      <c r="F35" s="264"/>
      <c r="G35" s="265"/>
      <c r="H35" s="264"/>
      <c r="I35" s="264"/>
      <c r="J35" s="264"/>
      <c r="K35" s="264"/>
      <c r="L35" s="264"/>
      <c r="M35" s="264"/>
    </row>
    <row r="36" spans="1:14" ht="19.899999999999999" customHeight="1" thickTop="1" thickBot="1">
      <c r="A36" s="25"/>
      <c r="B36" s="78"/>
      <c r="C36" s="547" t="s">
        <v>148</v>
      </c>
      <c r="D36" s="548"/>
      <c r="E36" s="549"/>
      <c r="F36" s="147">
        <f>Personal!G39</f>
        <v>0</v>
      </c>
      <c r="G36" s="265"/>
      <c r="H36" s="147">
        <f>IF($N$14="nach Nr. 6","entfällt",Personal!H39)</f>
        <v>0</v>
      </c>
      <c r="I36" s="264"/>
      <c r="J36" s="264"/>
      <c r="K36" s="264"/>
      <c r="L36" s="220"/>
      <c r="M36" s="264"/>
    </row>
    <row r="37" spans="1:14" ht="3.2" customHeight="1" thickTop="1" thickBot="1">
      <c r="A37" s="25"/>
      <c r="B37" s="78"/>
      <c r="C37" s="78"/>
      <c r="E37" s="78"/>
      <c r="F37" s="264"/>
      <c r="G37" s="265"/>
      <c r="H37" s="264"/>
      <c r="I37" s="264"/>
      <c r="J37" s="264"/>
      <c r="K37" s="264"/>
      <c r="L37" s="264"/>
      <c r="M37" s="264"/>
    </row>
    <row r="38" spans="1:14" ht="19.899999999999999" customHeight="1" thickTop="1" thickBot="1">
      <c r="A38" s="25"/>
      <c r="B38" s="78"/>
      <c r="C38" s="547" t="s">
        <v>147</v>
      </c>
      <c r="D38" s="548"/>
      <c r="E38" s="549"/>
      <c r="F38" s="147">
        <f>Personal!G47</f>
        <v>0</v>
      </c>
      <c r="G38" s="265"/>
      <c r="H38" s="147">
        <f>IF($N$14="nach Nr. 6","entfällt",Personal!H47)</f>
        <v>0</v>
      </c>
      <c r="I38" s="264"/>
      <c r="J38" s="264"/>
      <c r="K38" s="264"/>
      <c r="L38" s="220"/>
      <c r="M38" s="264"/>
    </row>
    <row r="39" spans="1:14" ht="3.2" customHeight="1" thickTop="1" thickBot="1">
      <c r="A39" s="25"/>
      <c r="B39" s="78"/>
      <c r="C39" s="78"/>
      <c r="E39" s="78"/>
      <c r="F39" s="264"/>
      <c r="G39" s="265"/>
      <c r="H39" s="264"/>
      <c r="I39" s="264"/>
      <c r="J39" s="264"/>
      <c r="K39" s="264"/>
      <c r="L39" s="264"/>
      <c r="M39" s="264"/>
    </row>
    <row r="40" spans="1:14" ht="19.899999999999999" customHeight="1" thickTop="1" thickBot="1">
      <c r="A40" s="25"/>
      <c r="B40" s="78"/>
      <c r="C40" s="547" t="s">
        <v>149</v>
      </c>
      <c r="D40" s="548"/>
      <c r="E40" s="549"/>
      <c r="F40" s="147">
        <f>SUM(F36,F38)</f>
        <v>0</v>
      </c>
      <c r="G40" s="265"/>
      <c r="H40" s="147">
        <f>IF($N$14="nach Nr. 6","entfällt",SUM(H36,H38))</f>
        <v>0</v>
      </c>
      <c r="I40" s="264"/>
      <c r="J40" s="147">
        <f>SUM(F40,H40)</f>
        <v>0</v>
      </c>
      <c r="K40" s="264"/>
      <c r="L40" s="221">
        <f>SUM(ROUND(L36,0),ROUND(L38,0))</f>
        <v>0</v>
      </c>
      <c r="M40" s="264"/>
    </row>
    <row r="41" spans="1:14" ht="3.2" customHeight="1" thickTop="1">
      <c r="A41" s="72"/>
      <c r="B41" s="72"/>
      <c r="C41" s="72"/>
      <c r="D41" s="73"/>
      <c r="E41" s="73"/>
      <c r="F41" s="74"/>
      <c r="G41" s="74"/>
      <c r="H41" s="74"/>
      <c r="I41" s="74"/>
      <c r="J41" s="74"/>
      <c r="K41" s="74"/>
      <c r="L41" s="212"/>
    </row>
    <row r="42" spans="1:14" ht="19.899999999999999" customHeight="1" thickBot="1">
      <c r="A42" s="25"/>
      <c r="B42" s="172" t="s">
        <v>30</v>
      </c>
      <c r="C42" s="550" t="s">
        <v>186</v>
      </c>
      <c r="D42" s="551"/>
      <c r="E42" s="551"/>
      <c r="F42" s="264"/>
      <c r="G42" s="265"/>
      <c r="H42" s="264"/>
      <c r="I42" s="264"/>
      <c r="J42" s="264"/>
      <c r="K42" s="264"/>
      <c r="L42" s="264"/>
      <c r="M42" s="264"/>
    </row>
    <row r="43" spans="1:14" ht="16.350000000000001" customHeight="1" thickTop="1" thickBot="1">
      <c r="A43" s="25"/>
      <c r="B43" s="78"/>
      <c r="C43" s="547" t="s">
        <v>187</v>
      </c>
      <c r="D43" s="548"/>
      <c r="E43" s="549"/>
      <c r="F43" s="147">
        <f>Abschreibungen!J21</f>
        <v>0</v>
      </c>
      <c r="G43" s="265"/>
      <c r="I43" s="264"/>
      <c r="J43" s="147">
        <f>F43</f>
        <v>0</v>
      </c>
      <c r="K43" s="264"/>
      <c r="L43" s="220"/>
      <c r="M43" s="264"/>
    </row>
    <row r="44" spans="1:14" ht="2.65" customHeight="1" thickTop="1">
      <c r="A44" s="25"/>
      <c r="B44" s="78"/>
      <c r="C44" s="554"/>
      <c r="D44" s="554"/>
      <c r="E44" s="554"/>
      <c r="F44" s="264"/>
      <c r="G44" s="265"/>
      <c r="H44" s="265"/>
      <c r="I44" s="264"/>
      <c r="J44" s="264"/>
      <c r="K44" s="264"/>
      <c r="L44" s="264"/>
      <c r="M44" s="264"/>
    </row>
    <row r="45" spans="1:14" ht="16.350000000000001" customHeight="1" thickBot="1">
      <c r="A45" s="72"/>
      <c r="B45" s="72"/>
      <c r="C45" s="72"/>
      <c r="D45" s="73"/>
      <c r="E45" s="73"/>
      <c r="F45" s="74"/>
      <c r="G45" s="74"/>
      <c r="H45" s="74"/>
      <c r="I45" s="74"/>
      <c r="J45" s="74"/>
      <c r="K45" s="74"/>
      <c r="L45" s="212"/>
    </row>
    <row r="46" spans="1:14" ht="16.350000000000001" customHeight="1" thickTop="1" thickBot="1">
      <c r="A46" s="25"/>
      <c r="B46" s="172" t="s">
        <v>14</v>
      </c>
      <c r="C46" s="550" t="s">
        <v>224</v>
      </c>
      <c r="D46" s="548"/>
      <c r="E46" s="549"/>
      <c r="F46" s="147">
        <f>Sachkosten!G32</f>
        <v>0</v>
      </c>
      <c r="G46" s="265"/>
      <c r="H46" s="264"/>
      <c r="I46" s="77"/>
      <c r="J46" s="147">
        <f>F46</f>
        <v>0</v>
      </c>
      <c r="K46" s="148"/>
      <c r="L46" s="220"/>
    </row>
    <row r="47" spans="1:14" ht="6" customHeight="1" thickTop="1" thickBot="1">
      <c r="A47" s="25"/>
      <c r="B47" s="371"/>
      <c r="C47" s="371"/>
      <c r="D47" s="371"/>
      <c r="E47" s="371"/>
      <c r="F47" s="77"/>
      <c r="G47" s="77"/>
      <c r="H47" s="77"/>
      <c r="I47" s="77"/>
      <c r="J47" s="77"/>
      <c r="K47" s="372"/>
      <c r="L47" s="372"/>
    </row>
    <row r="48" spans="1:14" ht="16.350000000000001" customHeight="1" thickTop="1" thickBot="1">
      <c r="A48" s="25"/>
      <c r="B48" s="172" t="s">
        <v>282</v>
      </c>
      <c r="C48" s="552" t="s">
        <v>283</v>
      </c>
      <c r="D48" s="553"/>
      <c r="E48" s="553"/>
      <c r="F48" s="264"/>
      <c r="G48" s="265"/>
      <c r="H48" s="382">
        <f>IF($N$14="nach Nr. 5","entfällt",F40*1.2)</f>
        <v>0</v>
      </c>
      <c r="I48" s="264"/>
      <c r="J48" s="147">
        <f>H48</f>
        <v>0</v>
      </c>
      <c r="K48" s="443" t="str">
        <f>IF($H$14="nach Nr. 6","     entfällt","")</f>
        <v/>
      </c>
      <c r="L48" s="220"/>
      <c r="M48" s="264"/>
    </row>
    <row r="49" spans="1:15" ht="16.350000000000001" customHeight="1" thickTop="1">
      <c r="A49" s="72"/>
      <c r="B49" s="72"/>
      <c r="C49" s="390"/>
      <c r="D49" s="390"/>
      <c r="E49" s="390"/>
      <c r="F49" s="74"/>
      <c r="G49" s="74"/>
      <c r="H49" s="74"/>
      <c r="I49" s="74"/>
      <c r="J49" s="74"/>
      <c r="K49" s="74"/>
      <c r="L49" s="212"/>
    </row>
    <row r="50" spans="1:15" ht="6" customHeight="1" thickBot="1">
      <c r="A50" s="25"/>
      <c r="B50" s="373"/>
      <c r="C50" s="373"/>
      <c r="D50" s="374"/>
      <c r="E50" s="374"/>
      <c r="F50" s="375"/>
      <c r="G50" s="375"/>
      <c r="H50" s="375"/>
      <c r="I50" s="375"/>
      <c r="J50" s="375"/>
      <c r="K50" s="375"/>
      <c r="L50" s="375"/>
    </row>
    <row r="51" spans="1:15" ht="19.899999999999999" customHeight="1" thickTop="1" thickBot="1">
      <c r="A51" s="72"/>
      <c r="B51" s="172" t="s">
        <v>110</v>
      </c>
      <c r="C51" s="172" t="s">
        <v>211</v>
      </c>
      <c r="D51" s="172"/>
      <c r="E51" s="172"/>
      <c r="F51" s="174"/>
      <c r="G51" s="174"/>
      <c r="H51" s="174"/>
      <c r="I51" s="173"/>
      <c r="J51" s="150">
        <f>SUM(J31, J33, J40, J43, J46,J48)</f>
        <v>0</v>
      </c>
      <c r="K51" s="174"/>
      <c r="L51" s="222">
        <f xml:space="preserve"> SUM(L31:L46)</f>
        <v>0</v>
      </c>
    </row>
    <row r="52" spans="1:15" ht="3.2" customHeight="1" thickTop="1" thickBot="1">
      <c r="A52" s="72"/>
      <c r="B52" s="176"/>
      <c r="C52" s="176"/>
      <c r="D52" s="177"/>
      <c r="E52" s="176"/>
      <c r="F52" s="173"/>
      <c r="G52" s="173"/>
      <c r="H52" s="173"/>
      <c r="I52" s="173"/>
      <c r="J52" s="173"/>
      <c r="K52" s="174"/>
      <c r="L52" s="213"/>
    </row>
    <row r="53" spans="1:15" ht="19.899999999999999" customHeight="1" thickTop="1" thickBot="1">
      <c r="A53" s="72"/>
      <c r="B53" s="78" t="s">
        <v>31</v>
      </c>
      <c r="C53" s="78" t="s">
        <v>32</v>
      </c>
      <c r="D53" s="172"/>
      <c r="E53" s="172"/>
      <c r="F53" s="174"/>
      <c r="G53" s="174"/>
      <c r="H53" s="174"/>
      <c r="I53" s="173"/>
      <c r="J53" s="151"/>
      <c r="K53" s="174"/>
      <c r="L53" s="221"/>
    </row>
    <row r="54" spans="1:15" ht="3.2" customHeight="1" thickTop="1" thickBot="1">
      <c r="A54" s="72"/>
      <c r="B54" s="176"/>
      <c r="C54" s="176"/>
      <c r="D54" s="177"/>
      <c r="E54" s="176"/>
      <c r="F54" s="173"/>
      <c r="G54" s="173"/>
      <c r="H54" s="173"/>
      <c r="I54" s="173"/>
      <c r="J54" s="173"/>
      <c r="K54" s="174"/>
      <c r="L54" s="213"/>
    </row>
    <row r="55" spans="1:15" ht="19.899999999999999" customHeight="1" thickTop="1" thickBot="1">
      <c r="A55" s="72"/>
      <c r="B55" s="78" t="s">
        <v>78</v>
      </c>
      <c r="C55" s="78" t="s">
        <v>243</v>
      </c>
      <c r="D55" s="172"/>
      <c r="E55" s="172"/>
      <c r="F55" s="174"/>
      <c r="G55" s="174"/>
      <c r="H55" s="174"/>
      <c r="I55" s="173"/>
      <c r="J55" s="149">
        <f>AZK4_2!M9</f>
        <v>0</v>
      </c>
      <c r="K55" s="174"/>
      <c r="L55" s="221">
        <f>AZK4_2!O9</f>
        <v>0</v>
      </c>
    </row>
    <row r="56" spans="1:15" ht="3.2" customHeight="1" thickTop="1" thickBot="1">
      <c r="A56" s="72"/>
      <c r="B56" s="176"/>
      <c r="C56" s="176"/>
      <c r="D56" s="177"/>
      <c r="E56" s="176"/>
      <c r="F56" s="173"/>
      <c r="G56" s="173"/>
      <c r="H56" s="173"/>
      <c r="I56" s="173"/>
      <c r="J56" s="173"/>
      <c r="K56" s="174"/>
      <c r="L56" s="213"/>
    </row>
    <row r="57" spans="1:15" ht="19.899999999999999" customHeight="1" thickTop="1" thickBot="1">
      <c r="A57" s="72"/>
      <c r="B57" s="172" t="s">
        <v>152</v>
      </c>
      <c r="C57" s="172" t="s">
        <v>111</v>
      </c>
      <c r="D57" s="172"/>
      <c r="E57" s="172"/>
      <c r="F57" s="301"/>
      <c r="G57" s="302" t="s">
        <v>118</v>
      </c>
      <c r="H57" s="299"/>
      <c r="I57" s="173"/>
      <c r="L57" s="300"/>
    </row>
    <row r="58" spans="1:15" ht="3.2" customHeight="1" thickTop="1" thickBot="1">
      <c r="A58" s="72"/>
      <c r="B58" s="176"/>
      <c r="C58" s="176"/>
      <c r="D58" s="177"/>
      <c r="E58" s="176"/>
      <c r="F58" s="173"/>
      <c r="G58" s="173"/>
      <c r="H58" s="173"/>
      <c r="I58" s="173"/>
      <c r="J58" s="173"/>
      <c r="K58" s="174"/>
      <c r="L58" s="213"/>
    </row>
    <row r="59" spans="1:15" ht="19.899999999999999" customHeight="1" thickTop="1" thickBot="1">
      <c r="A59" s="72"/>
      <c r="B59" s="175"/>
      <c r="C59" s="78"/>
      <c r="D59" s="175"/>
      <c r="E59" s="175"/>
      <c r="F59" s="173"/>
      <c r="G59" s="302" t="s">
        <v>119</v>
      </c>
      <c r="H59" s="233"/>
      <c r="J59" s="307">
        <f>ROUNDDOWN(J51*ROUND(H57,4),0)</f>
        <v>0</v>
      </c>
      <c r="L59" s="222">
        <f>ROUNDDOWN(L51*ROUND(L57,4),0)</f>
        <v>0</v>
      </c>
      <c r="M59" s="25"/>
      <c r="N59" s="25"/>
      <c r="O59" s="25"/>
    </row>
    <row r="60" spans="1:15" ht="13.15" customHeight="1" thickTop="1">
      <c r="A60" s="25"/>
      <c r="B60" s="176"/>
      <c r="C60" s="176"/>
      <c r="D60" s="177"/>
      <c r="E60" s="176"/>
      <c r="F60" s="173"/>
      <c r="G60" s="173"/>
      <c r="H60" s="173"/>
      <c r="I60" s="173"/>
      <c r="J60" s="173"/>
      <c r="K60" s="174"/>
      <c r="L60" s="213"/>
    </row>
    <row r="61" spans="1:15" ht="13.15" customHeight="1">
      <c r="A61" s="25"/>
      <c r="B61" s="25"/>
      <c r="C61" s="25"/>
      <c r="D61" s="25"/>
      <c r="E61" s="25"/>
      <c r="F61" s="25"/>
      <c r="G61" s="25"/>
      <c r="H61" s="25"/>
      <c r="I61" s="25"/>
      <c r="J61" s="25"/>
      <c r="K61" s="25"/>
      <c r="L61" s="25"/>
    </row>
    <row r="62" spans="1:15" s="25" customFormat="1" ht="13.15" customHeight="1"/>
    <row r="63" spans="1:15" ht="13.15" customHeight="1"/>
    <row r="64" spans="1:15" ht="13.15" customHeight="1"/>
    <row r="65" ht="13.15" customHeight="1"/>
    <row r="66" ht="13.15" customHeight="1"/>
    <row r="67" ht="13.15" customHeight="1"/>
    <row r="68" ht="13.15" customHeight="1"/>
    <row r="241" ht="13.15" customHeight="1"/>
  </sheetData>
  <sheetProtection algorithmName="SHA-512" hashValue="Fkl4VopU/vKTnzPUg1LuWgxPC6+mBW0osj0rF8TgiQ/05d2bjfrNwFLD0jfEi13Bca1fBRKADsBCEGp5mO4qxQ==" saltValue="HnsgDz16X5tfetUscYQ4Bg==" spinCount="100000" sheet="1" objects="1" scenarios="1" selectLockedCells="1"/>
  <mergeCells count="16">
    <mergeCell ref="H14:J14"/>
    <mergeCell ref="C40:E40"/>
    <mergeCell ref="C42:E42"/>
    <mergeCell ref="C48:E48"/>
    <mergeCell ref="C43:E43"/>
    <mergeCell ref="C46:E46"/>
    <mergeCell ref="C44:E44"/>
    <mergeCell ref="B16:F16"/>
    <mergeCell ref="H16:L16"/>
    <mergeCell ref="C33:E33"/>
    <mergeCell ref="C35:E35"/>
    <mergeCell ref="C36:E36"/>
    <mergeCell ref="C38:E38"/>
    <mergeCell ref="B20:L20"/>
    <mergeCell ref="H19:L19"/>
    <mergeCell ref="C31:E31"/>
  </mergeCells>
  <phoneticPr fontId="5" type="noConversion"/>
  <dataValidations count="1">
    <dataValidation type="list" allowBlank="1" showInputMessage="1" showErrorMessage="1" sqref="H14:J14" xr:uid="{00000000-0002-0000-0300-000000000000}">
      <formula1>N1:N2</formula1>
    </dataValidation>
  </dataValidations>
  <pageMargins left="0.39370078740157483" right="0.39370078740157483" top="0" bottom="0.6692913385826772" header="0.39370078740157483" footer="0.39370078740157483"/>
  <pageSetup paperSize="9" scale="69" orientation="portrait" blackAndWhite="1" r:id="rId1"/>
  <headerFooter alignWithMargins="0">
    <oddFooter>&amp;R&amp;"Arial,Fett"&amp;10AZK-f 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67" r:id="rId4" name="Check Box 71">
              <controlPr defaultSize="0" autoFill="0" autoLine="0" autoPict="0">
                <anchor moveWithCells="1">
                  <from>
                    <xdr:col>1</xdr:col>
                    <xdr:colOff>47625</xdr:colOff>
                    <xdr:row>4</xdr:row>
                    <xdr:rowOff>0</xdr:rowOff>
                  </from>
                  <to>
                    <xdr:col>2</xdr:col>
                    <xdr:colOff>104775</xdr:colOff>
                    <xdr:row>5</xdr:row>
                    <xdr:rowOff>0</xdr:rowOff>
                  </to>
                </anchor>
              </controlPr>
            </control>
          </mc:Choice>
        </mc:AlternateContent>
        <mc:AlternateContent xmlns:mc="http://schemas.openxmlformats.org/markup-compatibility/2006">
          <mc:Choice Requires="x14">
            <control shapeId="4168" r:id="rId5" name="Check Box 72">
              <controlPr defaultSize="0" autoFill="0" autoLine="0" autoPict="0">
                <anchor moveWithCells="1">
                  <from>
                    <xdr:col>1</xdr:col>
                    <xdr:colOff>47625</xdr:colOff>
                    <xdr:row>6</xdr:row>
                    <xdr:rowOff>0</xdr:rowOff>
                  </from>
                  <to>
                    <xdr:col>2</xdr:col>
                    <xdr:colOff>104775</xdr:colOff>
                    <xdr:row>7</xdr:row>
                    <xdr:rowOff>0</xdr:rowOff>
                  </to>
                </anchor>
              </controlPr>
            </control>
          </mc:Choice>
        </mc:AlternateContent>
        <mc:AlternateContent xmlns:mc="http://schemas.openxmlformats.org/markup-compatibility/2006">
          <mc:Choice Requires="x14">
            <control shapeId="4169" r:id="rId6" name="Check Box 73">
              <controlPr defaultSize="0" autoFill="0" autoLine="0" autoPict="0">
                <anchor moveWithCells="1">
                  <from>
                    <xdr:col>1</xdr:col>
                    <xdr:colOff>47625</xdr:colOff>
                    <xdr:row>8</xdr:row>
                    <xdr:rowOff>0</xdr:rowOff>
                  </from>
                  <to>
                    <xdr:col>2</xdr:col>
                    <xdr:colOff>104775</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pageSetUpPr autoPageBreaks="0" fitToPage="1"/>
  </sheetPr>
  <dimension ref="A1:G101"/>
  <sheetViews>
    <sheetView showGridLines="0" showRowColHeaders="0" showZeros="0" showOutlineSymbols="0" view="pageLayout" zoomScaleNormal="100" workbookViewId="0">
      <selection activeCell="B12" sqref="B12"/>
    </sheetView>
  </sheetViews>
  <sheetFormatPr baseColWidth="10" defaultColWidth="11.42578125" defaultRowHeight="12.75"/>
  <cols>
    <col min="1" max="1" width="5.5703125" style="80" customWidth="1"/>
    <col min="2" max="2" width="4.42578125" style="95" customWidth="1"/>
    <col min="3" max="3" width="45.5703125" style="95" customWidth="1"/>
    <col min="4" max="5" width="12.5703125" style="96" customWidth="1"/>
    <col min="6" max="6" width="12.5703125" style="97" customWidth="1"/>
    <col min="7" max="7" width="5.42578125" style="96" customWidth="1"/>
    <col min="8" max="16384" width="11.42578125" style="80"/>
  </cols>
  <sheetData>
    <row r="1" spans="2:7" s="2" customFormat="1" ht="35.1" customHeight="1"/>
    <row r="2" spans="2:7" ht="17.45" customHeight="1">
      <c r="B2" s="592" t="s">
        <v>242</v>
      </c>
      <c r="C2" s="593"/>
      <c r="D2" s="593"/>
      <c r="E2" s="593"/>
      <c r="F2" s="593"/>
      <c r="G2" s="79"/>
    </row>
    <row r="3" spans="2:7" ht="6" customHeight="1">
      <c r="B3" s="81"/>
      <c r="C3" s="81"/>
      <c r="D3" s="81"/>
      <c r="E3" s="81"/>
      <c r="F3" s="81"/>
      <c r="G3" s="81"/>
    </row>
    <row r="4" spans="2:7" ht="21.2" customHeight="1">
      <c r="B4" s="594" t="s">
        <v>124</v>
      </c>
      <c r="C4" s="593"/>
      <c r="D4" s="593"/>
      <c r="E4" s="593"/>
      <c r="F4" s="593"/>
      <c r="G4" s="79"/>
    </row>
    <row r="5" spans="2:7" ht="6" customHeight="1">
      <c r="B5" s="310"/>
      <c r="C5" s="309"/>
      <c r="D5" s="309"/>
      <c r="E5" s="309"/>
      <c r="F5" s="309"/>
      <c r="G5" s="79"/>
    </row>
    <row r="6" spans="2:7" ht="19.899999999999999" customHeight="1">
      <c r="B6" s="565" t="s">
        <v>12</v>
      </c>
      <c r="C6" s="515"/>
      <c r="D6" s="515"/>
      <c r="E6" s="515"/>
      <c r="F6" s="566"/>
      <c r="G6" s="80"/>
    </row>
    <row r="7" spans="2:7" ht="5.45" customHeight="1">
      <c r="B7" s="82"/>
      <c r="C7" s="82"/>
      <c r="D7" s="82"/>
      <c r="E7" s="82"/>
      <c r="F7" s="82"/>
      <c r="G7" s="80"/>
    </row>
    <row r="8" spans="2:7">
      <c r="B8" s="238" t="s">
        <v>33</v>
      </c>
      <c r="C8" s="239" t="s">
        <v>34</v>
      </c>
      <c r="D8" s="239" t="s">
        <v>35</v>
      </c>
      <c r="E8" s="239" t="s">
        <v>36</v>
      </c>
      <c r="F8" s="239" t="s">
        <v>37</v>
      </c>
      <c r="G8" s="83"/>
    </row>
    <row r="9" spans="2:7">
      <c r="B9" s="240" t="s">
        <v>38</v>
      </c>
      <c r="C9" s="241"/>
      <c r="D9" s="242"/>
      <c r="E9" s="243" t="s">
        <v>387</v>
      </c>
      <c r="F9" s="243" t="s">
        <v>387</v>
      </c>
      <c r="G9" s="83"/>
    </row>
    <row r="10" spans="2:7" ht="10.15" customHeight="1">
      <c r="B10" s="80"/>
      <c r="C10" s="80"/>
      <c r="D10" s="80"/>
      <c r="E10" s="80"/>
      <c r="F10" s="80"/>
      <c r="G10" s="80"/>
    </row>
    <row r="11" spans="2:7" ht="19.899999999999999" customHeight="1">
      <c r="B11" s="565" t="s">
        <v>128</v>
      </c>
      <c r="C11" s="515"/>
      <c r="D11" s="515"/>
      <c r="E11" s="515"/>
      <c r="F11" s="566"/>
      <c r="G11" s="80"/>
    </row>
    <row r="12" spans="2:7" ht="13.9" customHeight="1">
      <c r="B12" s="84"/>
      <c r="C12" s="311"/>
      <c r="D12" s="312"/>
      <c r="E12" s="312"/>
      <c r="F12" s="152">
        <f t="shared" ref="F12:F22" si="0">ROUND(ROUND(D12,2)*ROUND(E12,2),0)</f>
        <v>0</v>
      </c>
      <c r="G12" s="80"/>
    </row>
    <row r="13" spans="2:7" ht="13.9" customHeight="1">
      <c r="B13" s="84"/>
      <c r="C13" s="311"/>
      <c r="D13" s="312"/>
      <c r="E13" s="312"/>
      <c r="F13" s="152">
        <f t="shared" si="0"/>
        <v>0</v>
      </c>
      <c r="G13" s="80"/>
    </row>
    <row r="14" spans="2:7" ht="13.9" customHeight="1">
      <c r="B14" s="84"/>
      <c r="C14" s="311"/>
      <c r="D14" s="312"/>
      <c r="E14" s="312"/>
      <c r="F14" s="152">
        <f t="shared" si="0"/>
        <v>0</v>
      </c>
      <c r="G14" s="80"/>
    </row>
    <row r="15" spans="2:7" ht="13.9" customHeight="1">
      <c r="B15" s="84"/>
      <c r="C15" s="311"/>
      <c r="D15" s="312"/>
      <c r="E15" s="312"/>
      <c r="F15" s="152">
        <f t="shared" si="0"/>
        <v>0</v>
      </c>
      <c r="G15" s="80"/>
    </row>
    <row r="16" spans="2:7" ht="13.9" customHeight="1">
      <c r="B16" s="84"/>
      <c r="C16" s="311"/>
      <c r="D16" s="312"/>
      <c r="E16" s="312"/>
      <c r="F16" s="152">
        <f t="shared" si="0"/>
        <v>0</v>
      </c>
      <c r="G16" s="80"/>
    </row>
    <row r="17" spans="2:7" ht="13.9" customHeight="1">
      <c r="B17" s="84"/>
      <c r="C17" s="311"/>
      <c r="D17" s="312"/>
      <c r="E17" s="312"/>
      <c r="F17" s="152">
        <f t="shared" si="0"/>
        <v>0</v>
      </c>
      <c r="G17" s="80"/>
    </row>
    <row r="18" spans="2:7" ht="13.9" customHeight="1">
      <c r="B18" s="84"/>
      <c r="C18" s="311"/>
      <c r="D18" s="312"/>
      <c r="E18" s="312"/>
      <c r="F18" s="152">
        <f t="shared" si="0"/>
        <v>0</v>
      </c>
      <c r="G18" s="80"/>
    </row>
    <row r="19" spans="2:7" ht="13.9" customHeight="1">
      <c r="B19" s="84"/>
      <c r="C19" s="311"/>
      <c r="D19" s="312"/>
      <c r="E19" s="312"/>
      <c r="F19" s="152">
        <f t="shared" si="0"/>
        <v>0</v>
      </c>
      <c r="G19" s="80"/>
    </row>
    <row r="20" spans="2:7" ht="13.9" customHeight="1">
      <c r="B20" s="84"/>
      <c r="C20" s="311"/>
      <c r="D20" s="312"/>
      <c r="E20" s="312"/>
      <c r="F20" s="152">
        <f t="shared" si="0"/>
        <v>0</v>
      </c>
      <c r="G20" s="80"/>
    </row>
    <row r="21" spans="2:7" ht="13.9" customHeight="1">
      <c r="B21" s="84"/>
      <c r="C21" s="311"/>
      <c r="D21" s="312"/>
      <c r="E21" s="312"/>
      <c r="F21" s="152">
        <f t="shared" si="0"/>
        <v>0</v>
      </c>
      <c r="G21" s="80"/>
    </row>
    <row r="22" spans="2:7" ht="13.9" customHeight="1">
      <c r="B22" s="84"/>
      <c r="C22" s="311"/>
      <c r="D22" s="312"/>
      <c r="E22" s="312"/>
      <c r="F22" s="152">
        <f t="shared" si="0"/>
        <v>0</v>
      </c>
      <c r="G22" s="80"/>
    </row>
    <row r="23" spans="2:7" s="101" customFormat="1" ht="19.899999999999999" customHeight="1">
      <c r="B23" s="567" t="s">
        <v>129</v>
      </c>
      <c r="C23" s="568"/>
      <c r="D23" s="568"/>
      <c r="E23" s="569"/>
      <c r="F23" s="153">
        <f>SUM(F12:F22)</f>
        <v>0</v>
      </c>
    </row>
    <row r="24" spans="2:7" s="101" customFormat="1" ht="18.95" customHeight="1">
      <c r="B24" s="313"/>
      <c r="C24" s="314"/>
      <c r="D24" s="314"/>
      <c r="E24" s="314"/>
      <c r="F24" s="314"/>
    </row>
    <row r="25" spans="2:7" ht="19.899999999999999" customHeight="1">
      <c r="B25" s="565" t="s">
        <v>130</v>
      </c>
      <c r="C25" s="515"/>
      <c r="D25" s="515"/>
      <c r="E25" s="515"/>
      <c r="F25" s="566"/>
      <c r="G25" s="80"/>
    </row>
    <row r="26" spans="2:7" ht="13.9" customHeight="1">
      <c r="B26" s="84"/>
      <c r="C26" s="311"/>
      <c r="D26" s="312"/>
      <c r="E26" s="312"/>
      <c r="F26" s="152">
        <f>ROUND(ROUND(D26,2)*ROUND(E26,2),0)</f>
        <v>0</v>
      </c>
      <c r="G26" s="80"/>
    </row>
    <row r="27" spans="2:7" ht="13.9" customHeight="1">
      <c r="B27" s="84"/>
      <c r="C27" s="311"/>
      <c r="D27" s="312"/>
      <c r="E27" s="312"/>
      <c r="F27" s="152">
        <f>ROUND(ROUND(D27,2)*ROUND(E27,2),0)</f>
        <v>0</v>
      </c>
      <c r="G27" s="80"/>
    </row>
    <row r="28" spans="2:7" ht="13.9" customHeight="1">
      <c r="B28" s="84"/>
      <c r="C28" s="311"/>
      <c r="D28" s="312"/>
      <c r="E28" s="312"/>
      <c r="F28" s="152">
        <f>ROUND(ROUND(D28,2)*ROUND(E28,2),0)</f>
        <v>0</v>
      </c>
      <c r="G28" s="80"/>
    </row>
    <row r="29" spans="2:7" ht="13.9" customHeight="1">
      <c r="B29" s="84"/>
      <c r="C29" s="311"/>
      <c r="D29" s="312"/>
      <c r="E29" s="312"/>
      <c r="F29" s="152">
        <f>ROUND(ROUND(D29,2)*ROUND(E29,2),0)</f>
        <v>0</v>
      </c>
      <c r="G29" s="80"/>
    </row>
    <row r="30" spans="2:7" ht="13.9" customHeight="1">
      <c r="B30" s="84"/>
      <c r="C30" s="311"/>
      <c r="D30" s="312"/>
      <c r="E30" s="312"/>
      <c r="F30" s="152">
        <f>ROUND(ROUND(D30,2)*ROUND(E30,2),0)</f>
        <v>0</v>
      </c>
      <c r="G30" s="80"/>
    </row>
    <row r="31" spans="2:7" s="101" customFormat="1" ht="19.899999999999999" customHeight="1">
      <c r="B31" s="567" t="s">
        <v>131</v>
      </c>
      <c r="C31" s="568"/>
      <c r="D31" s="568"/>
      <c r="E31" s="569"/>
      <c r="F31" s="153">
        <f>SUM(F26:F30)</f>
        <v>0</v>
      </c>
    </row>
    <row r="32" spans="2:7" s="101" customFormat="1" ht="10.15" customHeight="1">
      <c r="B32" s="111"/>
      <c r="C32" s="171"/>
      <c r="D32" s="171"/>
      <c r="E32" s="171"/>
      <c r="F32" s="171"/>
    </row>
    <row r="33" spans="1:7" s="101" customFormat="1" ht="19.899999999999999" customHeight="1">
      <c r="B33" s="562" t="s">
        <v>10</v>
      </c>
      <c r="C33" s="563"/>
      <c r="D33" s="563"/>
      <c r="E33" s="564"/>
      <c r="F33" s="153">
        <f>SUM(F23,F31)</f>
        <v>0</v>
      </c>
    </row>
    <row r="34" spans="1:7" s="101" customFormat="1" ht="18.95" customHeight="1">
      <c r="A34" s="444" t="str">
        <f>IF(AZK4_1!$N$14="nach Nr. 6","              Nicht ausfüllen bei pauschalierter Abrechnung (Abrechnungsart nach Nr. 6 ANBest-P-Kosten)","")</f>
        <v/>
      </c>
      <c r="B34" s="313"/>
      <c r="C34" s="314"/>
      <c r="D34" s="314"/>
      <c r="E34" s="314"/>
      <c r="F34" s="314"/>
    </row>
    <row r="35" spans="1:7" ht="19.899999999999999" customHeight="1">
      <c r="B35" s="565" t="s">
        <v>11</v>
      </c>
      <c r="C35" s="515"/>
      <c r="D35" s="515"/>
      <c r="E35" s="515"/>
      <c r="F35" s="566"/>
      <c r="G35" s="80"/>
    </row>
    <row r="36" spans="1:7" ht="5.45" customHeight="1">
      <c r="B36" s="82"/>
      <c r="C36" s="574" t="s">
        <v>188</v>
      </c>
      <c r="D36" s="575"/>
      <c r="E36" s="576"/>
      <c r="F36" s="82"/>
      <c r="G36" s="80"/>
    </row>
    <row r="37" spans="1:7">
      <c r="B37" s="238" t="s">
        <v>33</v>
      </c>
      <c r="C37" s="577"/>
      <c r="D37" s="578"/>
      <c r="E37" s="579"/>
      <c r="F37" s="239" t="s">
        <v>175</v>
      </c>
      <c r="G37" s="83"/>
    </row>
    <row r="38" spans="1:7">
      <c r="B38" s="240" t="s">
        <v>38</v>
      </c>
      <c r="C38" s="580"/>
      <c r="D38" s="581"/>
      <c r="E38" s="582"/>
      <c r="F38" s="243" t="s">
        <v>387</v>
      </c>
      <c r="G38" s="83"/>
    </row>
    <row r="39" spans="1:7" ht="13.9" customHeight="1">
      <c r="B39" s="84"/>
      <c r="C39" s="588"/>
      <c r="D39" s="589"/>
      <c r="E39" s="590"/>
      <c r="F39" s="154"/>
      <c r="G39" s="80"/>
    </row>
    <row r="40" spans="1:7" ht="13.9" customHeight="1">
      <c r="B40" s="84"/>
      <c r="C40" s="583"/>
      <c r="D40" s="584"/>
      <c r="E40" s="585"/>
      <c r="F40" s="154"/>
      <c r="G40" s="80"/>
    </row>
    <row r="41" spans="1:7" ht="13.9" customHeight="1">
      <c r="B41" s="85"/>
      <c r="C41" s="571"/>
      <c r="D41" s="572"/>
      <c r="E41" s="573"/>
      <c r="F41" s="154"/>
      <c r="G41" s="80"/>
    </row>
    <row r="42" spans="1:7" ht="19.899999999999999" customHeight="1">
      <c r="B42" s="567" t="s">
        <v>13</v>
      </c>
      <c r="C42" s="568"/>
      <c r="D42" s="568"/>
      <c r="E42" s="569"/>
      <c r="F42" s="153">
        <f>IF(AZK4_1!$N$14="nach Nr. 6"," entfällt",SUM(ROUND(F39,0),ROUND(F40,0),ROUND(F41,0)))</f>
        <v>0</v>
      </c>
      <c r="G42" s="80"/>
    </row>
    <row r="43" spans="1:7" ht="0.75" customHeight="1">
      <c r="B43" s="111"/>
      <c r="C43" s="171"/>
      <c r="D43" s="171"/>
      <c r="E43" s="171"/>
      <c r="F43" s="171"/>
      <c r="G43" s="80"/>
    </row>
    <row r="44" spans="1:7" ht="12.2" customHeight="1">
      <c r="B44" s="111"/>
      <c r="C44" s="171"/>
      <c r="D44" s="171"/>
      <c r="E44" s="171"/>
      <c r="F44" s="171"/>
      <c r="G44" s="80"/>
    </row>
    <row r="45" spans="1:7">
      <c r="B45" s="256" t="s">
        <v>18</v>
      </c>
      <c r="C45" s="88"/>
      <c r="D45" s="86"/>
      <c r="E45" s="86"/>
      <c r="F45" s="87"/>
      <c r="G45" s="80"/>
    </row>
    <row r="46" spans="1:7" ht="12.75" customHeight="1">
      <c r="B46" s="570" t="s">
        <v>40</v>
      </c>
      <c r="C46" s="548"/>
      <c r="D46" s="548"/>
      <c r="E46" s="548"/>
      <c r="F46" s="548"/>
      <c r="G46" s="80"/>
    </row>
    <row r="47" spans="1:7" ht="3.2" hidden="1" customHeight="1">
      <c r="B47" s="167"/>
      <c r="C47" s="208"/>
      <c r="D47" s="208"/>
      <c r="E47" s="208"/>
      <c r="F47" s="208"/>
      <c r="G47" s="80"/>
    </row>
    <row r="48" spans="1:7" ht="13.15" customHeight="1">
      <c r="B48" s="586" t="s">
        <v>197</v>
      </c>
      <c r="C48" s="591"/>
      <c r="D48" s="591"/>
      <c r="E48" s="591"/>
      <c r="F48" s="591"/>
      <c r="G48" s="80"/>
    </row>
    <row r="49" spans="2:7" ht="13.15" customHeight="1">
      <c r="B49" s="586" t="s">
        <v>198</v>
      </c>
      <c r="C49" s="587"/>
      <c r="D49" s="587"/>
      <c r="E49" s="587"/>
      <c r="F49" s="587"/>
      <c r="G49" s="80"/>
    </row>
    <row r="50" spans="2:7" ht="13.15" customHeight="1">
      <c r="B50" s="586" t="s">
        <v>199</v>
      </c>
      <c r="C50" s="587"/>
      <c r="D50" s="587"/>
      <c r="E50" s="587"/>
      <c r="F50" s="587"/>
      <c r="G50" s="80"/>
    </row>
    <row r="51" spans="2:7" ht="13.15" hidden="1" customHeight="1">
      <c r="B51" s="167"/>
      <c r="C51" s="208"/>
      <c r="D51" s="208"/>
      <c r="E51" s="208"/>
      <c r="F51" s="208"/>
      <c r="G51" s="80"/>
    </row>
    <row r="52" spans="2:7" ht="13.15" customHeight="1">
      <c r="B52" s="570" t="s">
        <v>126</v>
      </c>
      <c r="C52" s="548"/>
      <c r="D52" s="548"/>
      <c r="E52" s="548"/>
      <c r="F52" s="548"/>
      <c r="G52" s="80"/>
    </row>
    <row r="53" spans="2:7" ht="13.15" customHeight="1">
      <c r="B53" s="570" t="s">
        <v>127</v>
      </c>
      <c r="C53" s="548"/>
      <c r="D53" s="548"/>
      <c r="E53" s="548"/>
      <c r="F53" s="548"/>
      <c r="G53" s="80"/>
    </row>
    <row r="54" spans="2:7" ht="13.15" hidden="1" customHeight="1">
      <c r="B54" s="167"/>
      <c r="C54" s="208"/>
      <c r="D54" s="208"/>
      <c r="E54" s="208"/>
      <c r="F54" s="208"/>
      <c r="G54" s="80"/>
    </row>
    <row r="55" spans="2:7" ht="13.15" customHeight="1">
      <c r="B55" s="570" t="s">
        <v>11</v>
      </c>
      <c r="C55" s="548"/>
      <c r="D55" s="548"/>
      <c r="E55" s="548"/>
      <c r="F55" s="548"/>
      <c r="G55" s="80"/>
    </row>
    <row r="56" spans="2:7" ht="13.15" customHeight="1">
      <c r="B56" s="167" t="s">
        <v>212</v>
      </c>
      <c r="C56" s="208"/>
      <c r="D56" s="208"/>
      <c r="E56" s="208"/>
      <c r="F56" s="208"/>
      <c r="G56" s="208"/>
    </row>
    <row r="57" spans="2:7">
      <c r="B57" s="167" t="s">
        <v>214</v>
      </c>
      <c r="C57" s="208"/>
      <c r="D57" s="208"/>
      <c r="E57" s="208"/>
      <c r="F57" s="208"/>
      <c r="G57" s="208"/>
    </row>
    <row r="58" spans="2:7">
      <c r="B58" s="167" t="s">
        <v>213</v>
      </c>
      <c r="C58" s="208"/>
      <c r="D58" s="208"/>
      <c r="E58" s="208"/>
      <c r="F58" s="208"/>
      <c r="G58" s="208"/>
    </row>
    <row r="59" spans="2:7" ht="13.15" customHeight="1">
      <c r="B59" s="167"/>
      <c r="C59" s="208"/>
      <c r="D59" s="208"/>
      <c r="E59" s="208"/>
      <c r="F59" s="208"/>
      <c r="G59" s="208"/>
    </row>
    <row r="60" spans="2:7">
      <c r="B60" s="167"/>
      <c r="C60" s="208"/>
      <c r="D60" s="208"/>
      <c r="E60" s="208"/>
      <c r="F60" s="208"/>
      <c r="G60" s="208"/>
    </row>
    <row r="61" spans="2:7" ht="13.15" customHeight="1">
      <c r="B61" s="167"/>
      <c r="C61" s="208"/>
      <c r="D61" s="208"/>
      <c r="E61" s="208"/>
      <c r="F61" s="208"/>
      <c r="G61" s="208"/>
    </row>
    <row r="62" spans="2:7" ht="13.15" customHeight="1">
      <c r="B62" s="167"/>
      <c r="C62" s="208"/>
      <c r="D62" s="208"/>
      <c r="E62" s="208"/>
      <c r="F62" s="208"/>
      <c r="G62" s="208"/>
    </row>
    <row r="63" spans="2:7" ht="13.15" customHeight="1">
      <c r="B63" s="167"/>
      <c r="C63" s="90"/>
      <c r="D63" s="91"/>
      <c r="E63" s="92"/>
      <c r="F63" s="87"/>
      <c r="G63" s="80"/>
    </row>
    <row r="64" spans="2:7" ht="13.15" customHeight="1">
      <c r="B64" s="167"/>
      <c r="C64" s="90"/>
      <c r="D64" s="91"/>
      <c r="E64" s="92"/>
      <c r="F64" s="87"/>
      <c r="G64" s="80"/>
    </row>
    <row r="65" spans="2:7" ht="13.15" customHeight="1">
      <c r="B65" s="167"/>
      <c r="C65" s="90"/>
      <c r="D65" s="91"/>
      <c r="E65" s="92"/>
      <c r="F65" s="87"/>
      <c r="G65" s="80"/>
    </row>
    <row r="66" spans="2:7" ht="13.15" customHeight="1">
      <c r="B66" s="167"/>
      <c r="C66" s="90"/>
      <c r="D66" s="91"/>
      <c r="E66" s="92"/>
      <c r="F66" s="87"/>
      <c r="G66" s="80"/>
    </row>
    <row r="67" spans="2:7" ht="13.15" customHeight="1">
      <c r="B67" s="167"/>
      <c r="C67" s="315"/>
      <c r="D67" s="315"/>
      <c r="E67" s="315"/>
      <c r="F67" s="315"/>
      <c r="G67" s="315"/>
    </row>
    <row r="68" spans="2:7" ht="13.15" customHeight="1">
      <c r="B68" s="316"/>
      <c r="C68" s="315"/>
      <c r="D68" s="315"/>
      <c r="E68" s="315"/>
      <c r="F68" s="315"/>
      <c r="G68" s="315"/>
    </row>
    <row r="69" spans="2:7" ht="13.15" customHeight="1">
      <c r="B69" s="89"/>
      <c r="C69" s="90"/>
      <c r="D69" s="91"/>
      <c r="E69" s="92"/>
      <c r="F69" s="87"/>
      <c r="G69" s="80"/>
    </row>
    <row r="70" spans="2:7" ht="13.15" customHeight="1">
      <c r="B70" s="167"/>
      <c r="C70" s="93"/>
      <c r="D70" s="91"/>
      <c r="E70" s="92"/>
      <c r="F70" s="87"/>
      <c r="G70" s="80"/>
    </row>
    <row r="71" spans="2:7" ht="13.15" customHeight="1">
      <c r="B71" s="94"/>
    </row>
    <row r="72" spans="2:7" ht="13.15" customHeight="1">
      <c r="B72" s="167"/>
    </row>
    <row r="73" spans="2:7" ht="13.15" customHeight="1"/>
    <row r="74" spans="2:7" ht="13.15" customHeight="1"/>
    <row r="75" spans="2:7" ht="13.15" customHeight="1"/>
    <row r="76" spans="2:7" ht="13.15" customHeight="1"/>
    <row r="77" spans="2:7" ht="13.15" customHeight="1"/>
    <row r="78" spans="2:7" ht="13.15" customHeight="1"/>
    <row r="79" spans="2:7" ht="13.15" customHeight="1"/>
    <row r="80" spans="2:7"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sheetData>
  <sheetProtection algorithmName="SHA-512" hashValue="OJ8LFHSggcuejfaycMSV/TN04y0Dp92K4THMWAUqhn73W1HLF4raCYka58zurCyzc6m3vlpi9aVqt/WiqaS7tQ==" saltValue="Cjo2COgqTEABhK9ZxRWSMQ==" spinCount="100000" sheet="1" objects="1" scenarios="1" selectLockedCells="1"/>
  <mergeCells count="21">
    <mergeCell ref="B2:F2"/>
    <mergeCell ref="B4:F4"/>
    <mergeCell ref="B11:F11"/>
    <mergeCell ref="B25:F25"/>
    <mergeCell ref="B23:E23"/>
    <mergeCell ref="B33:E33"/>
    <mergeCell ref="B6:F6"/>
    <mergeCell ref="B31:E31"/>
    <mergeCell ref="B55:F55"/>
    <mergeCell ref="C41:E41"/>
    <mergeCell ref="C36:E38"/>
    <mergeCell ref="B53:F53"/>
    <mergeCell ref="B52:F52"/>
    <mergeCell ref="B46:F46"/>
    <mergeCell ref="B42:E42"/>
    <mergeCell ref="C40:E40"/>
    <mergeCell ref="B50:F50"/>
    <mergeCell ref="B49:F49"/>
    <mergeCell ref="C39:E39"/>
    <mergeCell ref="B48:F48"/>
    <mergeCell ref="B35:F35"/>
  </mergeCells>
  <phoneticPr fontId="5" type="noConversion"/>
  <pageMargins left="0.39370078740157483" right="0.19685039370078741" top="0" bottom="0.6692913385826772" header="0.39370078740157483" footer="0.39370078740157483"/>
  <pageSetup paperSize="9" scale="99" orientation="portrait" blackAndWhite="1" r:id="rId1"/>
  <headerFooter alignWithMargins="0">
    <oddFooter>&amp;R&amp;"Arial,Fett"&amp;10Anlage A zu AZK-f 4/1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G113"/>
  <sheetViews>
    <sheetView showGridLines="0" showRowColHeaders="0" showZeros="0" showOutlineSymbols="0" view="pageLayout" zoomScaleNormal="100" workbookViewId="0">
      <selection activeCell="B12" sqref="B12"/>
    </sheetView>
  </sheetViews>
  <sheetFormatPr baseColWidth="10" defaultColWidth="11.42578125" defaultRowHeight="12.75"/>
  <cols>
    <col min="1" max="1" width="5.5703125" style="101" customWidth="1"/>
    <col min="2" max="2" width="5.140625" style="115" customWidth="1"/>
    <col min="3" max="4" width="36.42578125" style="116" customWidth="1"/>
    <col min="5" max="5" width="12.5703125" style="117" customWidth="1"/>
    <col min="6" max="6" width="2.85546875" style="116" customWidth="1"/>
    <col min="7" max="16384" width="11.42578125" style="101"/>
  </cols>
  <sheetData>
    <row r="1" spans="2:7" s="2" customFormat="1" ht="33.6" customHeight="1">
      <c r="B1" s="146"/>
    </row>
    <row r="2" spans="2:7" ht="17.45" customHeight="1">
      <c r="B2" s="595" t="s">
        <v>246</v>
      </c>
      <c r="C2" s="593"/>
      <c r="D2" s="593"/>
      <c r="E2" s="593"/>
      <c r="F2" s="100"/>
    </row>
    <row r="3" spans="2:7" ht="6" customHeight="1">
      <c r="B3" s="98"/>
      <c r="C3" s="99"/>
      <c r="D3" s="99"/>
      <c r="E3" s="99"/>
      <c r="F3" s="99"/>
    </row>
    <row r="4" spans="2:7" ht="21.2" customHeight="1">
      <c r="B4" s="596" t="s">
        <v>286</v>
      </c>
      <c r="C4" s="593"/>
      <c r="D4" s="593"/>
      <c r="E4" s="593"/>
      <c r="F4" s="100"/>
    </row>
    <row r="5" spans="2:7" ht="10.15" customHeight="1">
      <c r="B5" s="102"/>
      <c r="C5" s="102"/>
      <c r="D5" s="102"/>
      <c r="E5" s="102"/>
      <c r="F5" s="101"/>
    </row>
    <row r="6" spans="2:7" ht="5.45" customHeight="1">
      <c r="B6" s="103"/>
      <c r="C6" s="103"/>
      <c r="D6" s="103"/>
      <c r="E6" s="103"/>
      <c r="F6" s="101"/>
      <c r="G6" s="104"/>
    </row>
    <row r="7" spans="2:7">
      <c r="B7" s="244" t="s">
        <v>33</v>
      </c>
      <c r="C7" s="244" t="s">
        <v>115</v>
      </c>
      <c r="D7" s="244" t="s">
        <v>41</v>
      </c>
      <c r="E7" s="244" t="s">
        <v>61</v>
      </c>
      <c r="F7" s="105"/>
      <c r="G7" s="106"/>
    </row>
    <row r="8" spans="2:7">
      <c r="B8" s="244" t="s">
        <v>38</v>
      </c>
      <c r="C8" s="245" t="s">
        <v>116</v>
      </c>
      <c r="D8" s="246"/>
      <c r="E8" s="244" t="s">
        <v>84</v>
      </c>
      <c r="F8" s="105"/>
      <c r="G8" s="106"/>
    </row>
    <row r="9" spans="2:7">
      <c r="B9" s="145"/>
      <c r="C9" s="247"/>
      <c r="D9" s="248"/>
      <c r="E9" s="145" t="s">
        <v>387</v>
      </c>
      <c r="F9" s="105"/>
      <c r="G9" s="106"/>
    </row>
    <row r="10" spans="2:7" ht="6.95" customHeight="1">
      <c r="B10" s="101"/>
      <c r="C10" s="101"/>
      <c r="D10" s="101"/>
      <c r="E10" s="101"/>
      <c r="F10" s="101"/>
      <c r="G10" s="106"/>
    </row>
    <row r="11" spans="2:7" ht="19.899999999999999" customHeight="1">
      <c r="B11" s="565" t="s">
        <v>17</v>
      </c>
      <c r="C11" s="515"/>
      <c r="D11" s="515"/>
      <c r="E11" s="566"/>
      <c r="F11" s="101"/>
    </row>
    <row r="12" spans="2:7" ht="13.15" customHeight="1">
      <c r="B12" s="107"/>
      <c r="C12" s="108"/>
      <c r="D12" s="108"/>
      <c r="E12" s="154"/>
      <c r="F12" s="101"/>
    </row>
    <row r="13" spans="2:7" ht="13.15" customHeight="1">
      <c r="B13" s="107"/>
      <c r="C13" s="108"/>
      <c r="D13" s="108"/>
      <c r="E13" s="154"/>
      <c r="F13" s="101"/>
    </row>
    <row r="14" spans="2:7" ht="13.15" customHeight="1">
      <c r="B14" s="107"/>
      <c r="C14" s="108"/>
      <c r="D14" s="108"/>
      <c r="E14" s="154"/>
      <c r="F14" s="101"/>
    </row>
    <row r="15" spans="2:7" ht="13.15" customHeight="1">
      <c r="B15" s="107"/>
      <c r="C15" s="108"/>
      <c r="D15" s="108"/>
      <c r="E15" s="154"/>
      <c r="F15" s="101"/>
    </row>
    <row r="16" spans="2:7" ht="13.15" customHeight="1">
      <c r="B16" s="107"/>
      <c r="C16" s="108"/>
      <c r="D16" s="108"/>
      <c r="E16" s="154"/>
      <c r="F16" s="101"/>
    </row>
    <row r="17" spans="2:6" ht="13.15" customHeight="1">
      <c r="B17" s="107"/>
      <c r="C17" s="108"/>
      <c r="D17" s="108"/>
      <c r="E17" s="154"/>
      <c r="F17" s="101"/>
    </row>
    <row r="18" spans="2:6" ht="13.15" customHeight="1">
      <c r="B18" s="107"/>
      <c r="C18" s="108"/>
      <c r="D18" s="108"/>
      <c r="E18" s="154"/>
      <c r="F18" s="101"/>
    </row>
    <row r="19" spans="2:6" ht="13.15" customHeight="1">
      <c r="B19" s="107"/>
      <c r="C19" s="108"/>
      <c r="D19" s="108"/>
      <c r="E19" s="154"/>
      <c r="F19" s="101"/>
    </row>
    <row r="20" spans="2:6" ht="13.15" customHeight="1">
      <c r="B20" s="107"/>
      <c r="C20" s="108"/>
      <c r="D20" s="108"/>
      <c r="E20" s="154"/>
      <c r="F20" s="101"/>
    </row>
    <row r="21" spans="2:6" ht="13.15" customHeight="1">
      <c r="B21" s="465"/>
      <c r="C21" s="466"/>
      <c r="D21" s="466"/>
      <c r="E21" s="154"/>
      <c r="F21" s="101"/>
    </row>
    <row r="22" spans="2:6" ht="19.899999999999999" customHeight="1">
      <c r="B22" s="109"/>
      <c r="C22" s="110"/>
      <c r="D22" s="111" t="s">
        <v>56</v>
      </c>
      <c r="E22" s="153">
        <f>SUM(ROUND(E12,0),ROUND(E13,0),ROUND(E14,0),ROUND(E15,0),ROUND(E16,0),ROUND(E17,0),ROUND(E18,0),ROUND(E19,0),ROUND(E20,0),ROUND(E21,0),)</f>
        <v>0</v>
      </c>
      <c r="F22" s="101"/>
    </row>
    <row r="23" spans="2:6" s="102" customFormat="1" ht="6.95" customHeight="1">
      <c r="B23" s="109"/>
      <c r="C23" s="110"/>
      <c r="D23" s="111"/>
      <c r="E23" s="111"/>
    </row>
    <row r="24" spans="2:6" ht="19.899999999999999" customHeight="1">
      <c r="B24" s="565" t="s">
        <v>16</v>
      </c>
      <c r="C24" s="515"/>
      <c r="D24" s="515"/>
      <c r="E24" s="566"/>
      <c r="F24" s="101"/>
    </row>
    <row r="25" spans="2:6" ht="13.15" customHeight="1">
      <c r="B25" s="107"/>
      <c r="C25" s="108"/>
      <c r="D25" s="108"/>
      <c r="E25" s="154"/>
      <c r="F25" s="101"/>
    </row>
    <row r="26" spans="2:6" ht="13.15" customHeight="1">
      <c r="B26" s="107"/>
      <c r="C26" s="108"/>
      <c r="D26" s="108"/>
      <c r="E26" s="154"/>
      <c r="F26" s="101"/>
    </row>
    <row r="27" spans="2:6" ht="13.15" customHeight="1">
      <c r="B27" s="107"/>
      <c r="C27" s="108"/>
      <c r="D27" s="108"/>
      <c r="E27" s="154"/>
      <c r="F27" s="101"/>
    </row>
    <row r="28" spans="2:6" ht="13.15" customHeight="1">
      <c r="B28" s="107"/>
      <c r="C28" s="108"/>
      <c r="D28" s="108"/>
      <c r="E28" s="154"/>
      <c r="F28" s="101"/>
    </row>
    <row r="29" spans="2:6" ht="13.15" customHeight="1">
      <c r="B29" s="107"/>
      <c r="C29" s="108"/>
      <c r="D29" s="108"/>
      <c r="E29" s="154"/>
      <c r="F29" s="101"/>
    </row>
    <row r="30" spans="2:6" ht="13.15" customHeight="1">
      <c r="B30" s="107"/>
      <c r="C30" s="108"/>
      <c r="D30" s="108"/>
      <c r="E30" s="154"/>
      <c r="F30" s="101"/>
    </row>
    <row r="31" spans="2:6" ht="13.15" customHeight="1">
      <c r="B31" s="107"/>
      <c r="C31" s="108"/>
      <c r="D31" s="108"/>
      <c r="E31" s="154"/>
      <c r="F31" s="101"/>
    </row>
    <row r="32" spans="2:6" ht="13.15" customHeight="1">
      <c r="B32" s="107"/>
      <c r="C32" s="108"/>
      <c r="D32" s="108"/>
      <c r="E32" s="154"/>
      <c r="F32" s="101"/>
    </row>
    <row r="33" spans="1:7" ht="13.15" customHeight="1">
      <c r="B33" s="465"/>
      <c r="C33" s="466"/>
      <c r="D33" s="466"/>
      <c r="E33" s="154"/>
      <c r="F33" s="101"/>
    </row>
    <row r="34" spans="1:7" ht="19.899999999999999" customHeight="1">
      <c r="B34" s="112"/>
      <c r="C34" s="110"/>
      <c r="D34" s="111" t="s">
        <v>62</v>
      </c>
      <c r="E34" s="153">
        <f>SUM(ROUND(E25,0),ROUND(E26,0),ROUND(E27,0),ROUND(E28,0),ROUND(E29,0),ROUND(E30,0),ROUND(E31,0),ROUND(E32,0),ROUND(E33,0))</f>
        <v>0</v>
      </c>
      <c r="F34" s="101"/>
    </row>
    <row r="35" spans="1:7" ht="6.95" customHeight="1">
      <c r="B35" s="112"/>
      <c r="C35" s="110"/>
      <c r="D35" s="111"/>
      <c r="E35" s="111"/>
      <c r="F35" s="111"/>
      <c r="G35" s="111"/>
    </row>
    <row r="36" spans="1:7" ht="19.899999999999999" customHeight="1">
      <c r="B36" s="112"/>
      <c r="C36" s="110"/>
      <c r="D36" s="111" t="s">
        <v>57</v>
      </c>
      <c r="E36" s="155">
        <f>SUM(E22,E34)</f>
        <v>0</v>
      </c>
      <c r="F36" s="101"/>
    </row>
    <row r="37" spans="1:7" s="102" customFormat="1" ht="20.100000000000001" customHeight="1">
      <c r="A37" s="445" t="str">
        <f>IF('AZK1'!$AJ$16="ProjekteFB","           Patentierungskosten nicht ausfüllen bei Projekten der Richtlinie Projekte Forschungsbereich","")</f>
        <v/>
      </c>
      <c r="B37" s="109"/>
      <c r="C37" s="110"/>
      <c r="D37" s="111"/>
      <c r="E37" s="111"/>
    </row>
    <row r="38" spans="1:7" ht="19.899999999999999" customHeight="1">
      <c r="B38" s="565" t="s">
        <v>284</v>
      </c>
      <c r="C38" s="515"/>
      <c r="D38" s="515"/>
      <c r="E38" s="566"/>
      <c r="F38" s="101"/>
    </row>
    <row r="39" spans="1:7" ht="13.15" customHeight="1">
      <c r="B39" s="107"/>
      <c r="C39" s="108"/>
      <c r="D39" s="108"/>
      <c r="E39" s="154"/>
      <c r="F39" s="101"/>
    </row>
    <row r="40" spans="1:7" ht="13.15" customHeight="1">
      <c r="B40" s="107"/>
      <c r="C40" s="108"/>
      <c r="D40" s="108"/>
      <c r="E40" s="154"/>
      <c r="F40" s="101"/>
    </row>
    <row r="41" spans="1:7" ht="13.15" customHeight="1">
      <c r="B41" s="107"/>
      <c r="C41" s="108"/>
      <c r="D41" s="108"/>
      <c r="E41" s="154"/>
      <c r="F41" s="101"/>
    </row>
    <row r="42" spans="1:7" ht="13.15" customHeight="1">
      <c r="B42" s="107"/>
      <c r="C42" s="108"/>
      <c r="D42" s="108"/>
      <c r="E42" s="154"/>
      <c r="F42" s="101"/>
    </row>
    <row r="43" spans="1:7" ht="13.15" customHeight="1">
      <c r="B43" s="107"/>
      <c r="C43" s="108"/>
      <c r="D43" s="108"/>
      <c r="E43" s="154"/>
      <c r="F43" s="101"/>
    </row>
    <row r="44" spans="1:7" ht="13.15" customHeight="1">
      <c r="B44" s="107"/>
      <c r="C44" s="108"/>
      <c r="D44" s="108"/>
      <c r="E44" s="154"/>
      <c r="F44" s="101"/>
    </row>
    <row r="45" spans="1:7" ht="13.15" customHeight="1">
      <c r="B45" s="107"/>
      <c r="C45" s="108"/>
      <c r="D45" s="108"/>
      <c r="E45" s="154"/>
      <c r="F45" s="101"/>
    </row>
    <row r="46" spans="1:7" ht="13.15" customHeight="1">
      <c r="B46" s="107"/>
      <c r="C46" s="108"/>
      <c r="D46" s="108"/>
      <c r="E46" s="154"/>
      <c r="F46" s="101"/>
    </row>
    <row r="47" spans="1:7" ht="13.15" customHeight="1">
      <c r="B47" s="465"/>
      <c r="C47" s="466"/>
      <c r="D47" s="466"/>
      <c r="E47" s="154"/>
      <c r="F47" s="101"/>
    </row>
    <row r="48" spans="1:7" ht="19.899999999999999" customHeight="1">
      <c r="B48" s="112"/>
      <c r="C48" s="110"/>
      <c r="D48" s="111" t="s">
        <v>285</v>
      </c>
      <c r="E48" s="153">
        <f>IF('AZK1'!$AJ$16="ProjekteFB","entfällt",SUM(ROUND(E39,0),ROUND(E40,0),ROUND(E41,0),ROUND(E42,0),ROUND(E43,0),ROUND(E44,0),ROUND(E45,0),ROUND(E46,0),ROUND(E47,0)))</f>
        <v>0</v>
      </c>
      <c r="F48" s="101"/>
    </row>
    <row r="49" spans="2:6">
      <c r="B49" s="256" t="s">
        <v>18</v>
      </c>
      <c r="C49" s="102"/>
      <c r="D49" s="113"/>
      <c r="E49" s="114"/>
      <c r="F49" s="113"/>
    </row>
    <row r="50" spans="2:6">
      <c r="B50" s="570" t="s">
        <v>40</v>
      </c>
      <c r="C50" s="548"/>
      <c r="D50" s="548"/>
      <c r="E50" s="548"/>
      <c r="F50" s="208"/>
    </row>
    <row r="51" spans="2:6" ht="3.2" customHeight="1">
      <c r="B51" s="167"/>
      <c r="C51" s="208"/>
      <c r="D51" s="208"/>
      <c r="E51" s="208"/>
      <c r="F51" s="208"/>
    </row>
    <row r="52" spans="2:6">
      <c r="B52" s="570" t="s">
        <v>252</v>
      </c>
      <c r="C52" s="548"/>
      <c r="D52" s="548"/>
      <c r="E52" s="548"/>
      <c r="F52" s="208"/>
    </row>
    <row r="53" spans="2:6" ht="3.2" customHeight="1">
      <c r="B53" s="167"/>
      <c r="C53" s="208"/>
      <c r="D53" s="208"/>
      <c r="E53" s="208"/>
      <c r="F53" s="208"/>
    </row>
    <row r="54" spans="2:6">
      <c r="B54" s="586" t="s">
        <v>200</v>
      </c>
      <c r="C54" s="591"/>
      <c r="D54" s="591"/>
      <c r="E54" s="591"/>
      <c r="F54" s="208"/>
    </row>
    <row r="55" spans="2:6">
      <c r="B55" s="586" t="s">
        <v>202</v>
      </c>
      <c r="C55" s="591"/>
      <c r="D55" s="591"/>
      <c r="E55" s="591"/>
      <c r="F55" s="208"/>
    </row>
    <row r="56" spans="2:6">
      <c r="B56" s="586" t="s">
        <v>201</v>
      </c>
      <c r="C56" s="591"/>
      <c r="D56" s="591"/>
      <c r="E56" s="591"/>
      <c r="F56" s="208"/>
    </row>
    <row r="57" spans="2:6" ht="3.2" customHeight="1">
      <c r="B57" s="167"/>
      <c r="C57" s="208"/>
      <c r="D57" s="208"/>
      <c r="E57" s="208"/>
      <c r="F57" s="208"/>
    </row>
    <row r="58" spans="2:6">
      <c r="B58" s="586" t="s">
        <v>388</v>
      </c>
      <c r="C58" s="591"/>
      <c r="D58" s="591"/>
      <c r="E58" s="591"/>
      <c r="F58" s="208"/>
    </row>
    <row r="59" spans="2:6">
      <c r="B59" s="586" t="s">
        <v>216</v>
      </c>
      <c r="C59" s="591"/>
      <c r="D59" s="591"/>
      <c r="E59" s="591"/>
      <c r="F59" s="208"/>
    </row>
    <row r="60" spans="2:6">
      <c r="B60" s="586" t="s">
        <v>215</v>
      </c>
      <c r="C60" s="591"/>
      <c r="D60" s="591"/>
      <c r="E60" s="591"/>
      <c r="F60" s="208"/>
    </row>
    <row r="61" spans="2:6" ht="3.2" customHeight="1">
      <c r="B61" s="167"/>
      <c r="C61" s="208"/>
      <c r="D61" s="208"/>
      <c r="E61" s="208"/>
      <c r="F61" s="208"/>
    </row>
    <row r="62" spans="2:6">
      <c r="B62" s="570" t="s">
        <v>85</v>
      </c>
      <c r="C62" s="548"/>
      <c r="D62" s="548"/>
      <c r="E62" s="548"/>
      <c r="F62" s="208"/>
    </row>
    <row r="63" spans="2:6" ht="3.2" customHeight="1">
      <c r="B63" s="167"/>
      <c r="C63" s="208"/>
      <c r="D63" s="208"/>
      <c r="E63" s="208"/>
      <c r="F63" s="208"/>
    </row>
    <row r="64" spans="2:6">
      <c r="B64" s="570" t="s">
        <v>352</v>
      </c>
      <c r="C64" s="548"/>
      <c r="D64" s="548"/>
      <c r="E64" s="548"/>
      <c r="F64" s="208"/>
    </row>
    <row r="65" spans="2:6">
      <c r="B65" s="570" t="s">
        <v>353</v>
      </c>
      <c r="C65" s="548"/>
      <c r="D65" s="548"/>
      <c r="E65" s="548"/>
      <c r="F65" s="208"/>
    </row>
    <row r="66" spans="2:6" ht="3.2" customHeight="1">
      <c r="B66" s="167"/>
      <c r="C66" s="208"/>
      <c r="D66" s="208"/>
      <c r="E66" s="208"/>
      <c r="F66" s="208"/>
    </row>
    <row r="67" spans="2:6" ht="13.15" customHeight="1"/>
    <row r="68" spans="2:6" ht="13.15" customHeight="1"/>
    <row r="69" spans="2:6" ht="13.15" customHeight="1"/>
    <row r="70" spans="2:6" ht="13.15" customHeight="1"/>
    <row r="71" spans="2:6" ht="13.15" customHeight="1"/>
    <row r="72" spans="2:6" ht="13.15" customHeight="1"/>
    <row r="73" spans="2:6" ht="13.15" customHeight="1"/>
    <row r="74" spans="2:6" ht="13.15" customHeight="1"/>
    <row r="75" spans="2:6" ht="13.15" customHeight="1"/>
    <row r="76" spans="2:6" ht="13.15" customHeight="1"/>
    <row r="77" spans="2:6" ht="13.15" customHeight="1"/>
    <row r="78" spans="2:6" ht="13.15" customHeight="1"/>
    <row r="79" spans="2:6" ht="13.15" customHeight="1"/>
    <row r="80" spans="2:6"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row r="113" ht="13.15" customHeight="1"/>
  </sheetData>
  <sheetProtection algorithmName="SHA-512" hashValue="pa78VfgSbh/oXhCZS8FKWEVcEAQvY45tJuLKl+eqN5efu/nZxaXR6WU+mMKwv6yoXUp3QPu6mVbGTNPmbr6CXQ==" saltValue="WwCFX56VvDeNxwFCi5ogcw==" spinCount="100000" sheet="1" objects="1" scenarios="1" selectLockedCells="1"/>
  <mergeCells count="16">
    <mergeCell ref="B38:E38"/>
    <mergeCell ref="B50:E50"/>
    <mergeCell ref="B2:E2"/>
    <mergeCell ref="B4:E4"/>
    <mergeCell ref="B11:E11"/>
    <mergeCell ref="B24:E24"/>
    <mergeCell ref="B62:E62"/>
    <mergeCell ref="B59:E59"/>
    <mergeCell ref="B64:E64"/>
    <mergeCell ref="B65:E65"/>
    <mergeCell ref="B52:E52"/>
    <mergeCell ref="B54:E54"/>
    <mergeCell ref="B55:E55"/>
    <mergeCell ref="B56:E56"/>
    <mergeCell ref="B58:E58"/>
    <mergeCell ref="B60:E60"/>
  </mergeCells>
  <phoneticPr fontId="5" type="noConversion"/>
  <pageMargins left="0.39370078740157483" right="0.19685039370078741" top="0" bottom="0.59055118110236227" header="0.39370078740157483" footer="0.39370078740157483"/>
  <pageSetup paperSize="9" scale="95" orientation="portrait" blackAndWhite="1" r:id="rId1"/>
  <headerFooter alignWithMargins="0">
    <oddFooter>&amp;R&amp;"Arial,Fett"Anlage B zu AZK-f 4/1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pageSetUpPr autoPageBreaks="0" fitToPage="1"/>
  </sheetPr>
  <dimension ref="B1:K64"/>
  <sheetViews>
    <sheetView showGridLines="0" showRowColHeaders="0" showZeros="0" showOutlineSymbols="0" view="pageLayout" zoomScaleNormal="100" workbookViewId="0">
      <selection activeCell="E8" sqref="E8"/>
    </sheetView>
  </sheetViews>
  <sheetFormatPr baseColWidth="10" defaultColWidth="11.42578125" defaultRowHeight="12.75"/>
  <cols>
    <col min="1" max="1" width="4.85546875" style="158" customWidth="1"/>
    <col min="2" max="2" width="4.42578125" style="274" customWidth="1"/>
    <col min="3" max="3" width="37.42578125" style="274" customWidth="1"/>
    <col min="4" max="4" width="7.5703125" style="275" customWidth="1"/>
    <col min="5" max="5" width="13.85546875" style="276" customWidth="1"/>
    <col min="6" max="8" width="9.5703125" style="276" customWidth="1"/>
    <col min="9" max="9" width="2.5703125" style="158" customWidth="1"/>
    <col min="10" max="16384" width="11.42578125" style="158"/>
  </cols>
  <sheetData>
    <row r="1" spans="2:8" s="2" customFormat="1" ht="34.15" customHeight="1"/>
    <row r="2" spans="2:8" s="118" customFormat="1" ht="17.45" customHeight="1">
      <c r="B2" s="598" t="s">
        <v>242</v>
      </c>
      <c r="C2" s="593"/>
      <c r="D2" s="593"/>
      <c r="E2" s="593"/>
      <c r="F2" s="593"/>
      <c r="G2" s="593"/>
      <c r="H2" s="593"/>
    </row>
    <row r="3" spans="2:8" ht="6" customHeight="1">
      <c r="B3" s="159"/>
      <c r="C3" s="159"/>
      <c r="D3" s="266"/>
      <c r="E3" s="159"/>
      <c r="F3" s="159"/>
      <c r="G3" s="159"/>
      <c r="H3" s="159"/>
    </row>
    <row r="4" spans="2:8" s="118" customFormat="1" ht="21.2" customHeight="1">
      <c r="B4" s="599" t="s">
        <v>123</v>
      </c>
      <c r="C4" s="593"/>
      <c r="D4" s="593"/>
      <c r="E4" s="593"/>
      <c r="F4" s="593"/>
      <c r="G4" s="593"/>
      <c r="H4" s="593"/>
    </row>
    <row r="5" spans="2:8" ht="10.15" customHeight="1">
      <c r="B5" s="159"/>
      <c r="C5" s="267"/>
      <c r="D5" s="268"/>
      <c r="E5" s="267"/>
      <c r="F5" s="159"/>
      <c r="G5" s="159"/>
      <c r="H5" s="159"/>
    </row>
    <row r="6" spans="2:8" ht="12.75" customHeight="1">
      <c r="B6" s="249" t="s">
        <v>86</v>
      </c>
      <c r="C6" s="249" t="s">
        <v>87</v>
      </c>
      <c r="D6" s="249" t="s">
        <v>88</v>
      </c>
      <c r="E6" s="249" t="s">
        <v>89</v>
      </c>
      <c r="F6" s="249" t="s">
        <v>90</v>
      </c>
      <c r="G6" s="249" t="s">
        <v>91</v>
      </c>
      <c r="H6" s="249" t="s">
        <v>142</v>
      </c>
    </row>
    <row r="7" spans="2:8" ht="56.65" customHeight="1">
      <c r="B7" s="362" t="s">
        <v>94</v>
      </c>
      <c r="C7" s="321" t="s">
        <v>95</v>
      </c>
      <c r="D7" s="321" t="s">
        <v>96</v>
      </c>
      <c r="E7" s="321" t="s">
        <v>164</v>
      </c>
      <c r="F7" s="321" t="s">
        <v>163</v>
      </c>
      <c r="G7" s="321" t="s">
        <v>165</v>
      </c>
      <c r="H7" s="321" t="s">
        <v>166</v>
      </c>
    </row>
    <row r="8" spans="2:8" ht="13.15" customHeight="1">
      <c r="B8" s="359"/>
      <c r="C8" s="360"/>
      <c r="D8" s="360"/>
      <c r="E8" s="384"/>
      <c r="F8" s="360" t="s">
        <v>387</v>
      </c>
      <c r="G8" s="360" t="s">
        <v>387</v>
      </c>
      <c r="H8" s="360" t="s">
        <v>387</v>
      </c>
    </row>
    <row r="9" spans="2:8" s="118" customFormat="1" ht="3.2" customHeight="1">
      <c r="B9" s="296"/>
      <c r="C9" s="161"/>
      <c r="D9" s="161"/>
      <c r="E9" s="161"/>
      <c r="F9" s="161"/>
      <c r="G9" s="161"/>
      <c r="H9" s="161"/>
    </row>
    <row r="10" spans="2:8" s="118" customFormat="1" ht="17.100000000000001" customHeight="1">
      <c r="B10" s="163" t="s">
        <v>156</v>
      </c>
      <c r="C10" s="162"/>
      <c r="D10" s="162"/>
      <c r="E10" s="162"/>
      <c r="F10" s="162"/>
      <c r="G10" s="162"/>
      <c r="H10" s="263"/>
    </row>
    <row r="11" spans="2:8" s="118" customFormat="1" ht="17.100000000000001" customHeight="1">
      <c r="B11" s="163"/>
      <c r="C11" s="383" t="s">
        <v>153</v>
      </c>
      <c r="D11" s="162"/>
      <c r="E11" s="162"/>
      <c r="F11" s="162"/>
      <c r="G11" s="162"/>
      <c r="H11" s="263"/>
    </row>
    <row r="12" spans="2:8">
      <c r="B12" s="281"/>
      <c r="C12" s="122"/>
      <c r="D12" s="282"/>
      <c r="E12" s="269"/>
      <c r="F12" s="385"/>
      <c r="G12" s="157">
        <f>ROUND(ROUND(E12,1)*ROUND(F12,2),0)</f>
        <v>0</v>
      </c>
      <c r="H12" s="156"/>
    </row>
    <row r="13" spans="2:8">
      <c r="B13" s="281"/>
      <c r="C13" s="122"/>
      <c r="D13" s="282"/>
      <c r="E13" s="269"/>
      <c r="F13" s="385"/>
      <c r="G13" s="157">
        <f t="shared" ref="G13:G18" si="0">ROUND(ROUND(E13,1)*ROUND(F13,2),0)</f>
        <v>0</v>
      </c>
      <c r="H13" s="156"/>
    </row>
    <row r="14" spans="2:8" ht="13.15" customHeight="1">
      <c r="B14" s="281"/>
      <c r="C14" s="122"/>
      <c r="D14" s="282"/>
      <c r="E14" s="269"/>
      <c r="F14" s="385"/>
      <c r="G14" s="157">
        <f t="shared" si="0"/>
        <v>0</v>
      </c>
      <c r="H14" s="156"/>
    </row>
    <row r="15" spans="2:8">
      <c r="B15" s="281"/>
      <c r="C15" s="122"/>
      <c r="D15" s="282"/>
      <c r="E15" s="269"/>
      <c r="F15" s="385"/>
      <c r="G15" s="157">
        <f t="shared" si="0"/>
        <v>0</v>
      </c>
      <c r="H15" s="156"/>
    </row>
    <row r="16" spans="2:8">
      <c r="B16" s="281"/>
      <c r="C16" s="122"/>
      <c r="D16" s="282"/>
      <c r="E16" s="269"/>
      <c r="F16" s="385"/>
      <c r="G16" s="157">
        <f t="shared" si="0"/>
        <v>0</v>
      </c>
      <c r="H16" s="156"/>
    </row>
    <row r="17" spans="2:9">
      <c r="B17" s="281"/>
      <c r="C17" s="122"/>
      <c r="D17" s="282"/>
      <c r="E17" s="269"/>
      <c r="F17" s="385"/>
      <c r="G17" s="157">
        <f t="shared" si="0"/>
        <v>0</v>
      </c>
      <c r="H17" s="156"/>
    </row>
    <row r="18" spans="2:9">
      <c r="B18" s="281"/>
      <c r="C18" s="122"/>
      <c r="D18" s="282"/>
      <c r="E18" s="269"/>
      <c r="F18" s="385"/>
      <c r="G18" s="157">
        <f t="shared" si="0"/>
        <v>0</v>
      </c>
      <c r="H18" s="156"/>
    </row>
    <row r="19" spans="2:9" ht="19.899999999999999" customHeight="1">
      <c r="B19" s="304"/>
      <c r="C19" s="297"/>
      <c r="D19" s="358" t="s">
        <v>158</v>
      </c>
      <c r="E19" s="271">
        <f>SUM(ROUND(E12,1),ROUND(E13,1),ROUND(E14,1),ROUND(E15,1),ROUND(E16,1),ROUND(E17,1),ROUND(E18,1))</f>
        <v>0</v>
      </c>
      <c r="F19" s="298"/>
      <c r="G19" s="306">
        <f>SUM(G12:G18)</f>
        <v>0</v>
      </c>
      <c r="H19" s="306">
        <f>IF(AZK4_1!$N$14="nach Nr. 6"," entfällt",SUM(ROUND(H12,0),ROUND(H13,0),ROUND(H14,0),ROUND(H15,0),ROUND(H16,0),ROUND(H17,0),ROUND(H18,0)))</f>
        <v>0</v>
      </c>
    </row>
    <row r="20" spans="2:9" s="118" customFormat="1" ht="3.2" customHeight="1">
      <c r="B20" s="296"/>
      <c r="C20" s="161"/>
      <c r="D20" s="161"/>
      <c r="E20" s="161"/>
      <c r="F20" s="161"/>
      <c r="G20" s="161"/>
      <c r="H20" s="161"/>
    </row>
    <row r="21" spans="2:9" s="118" customFormat="1" ht="17.100000000000001" customHeight="1">
      <c r="B21" s="163"/>
      <c r="C21" s="383" t="s">
        <v>154</v>
      </c>
      <c r="D21" s="162"/>
      <c r="E21" s="162"/>
      <c r="F21" s="162"/>
      <c r="G21" s="162"/>
      <c r="H21" s="263"/>
    </row>
    <row r="22" spans="2:9">
      <c r="B22" s="281"/>
      <c r="C22" s="122"/>
      <c r="D22" s="282"/>
      <c r="E22" s="269"/>
      <c r="F22" s="385"/>
      <c r="G22" s="157">
        <f t="shared" ref="G22:G28" si="1">ROUND(ROUND(E22,1)*ROUND(F22,2),0)</f>
        <v>0</v>
      </c>
      <c r="H22" s="156"/>
    </row>
    <row r="23" spans="2:9">
      <c r="B23" s="281"/>
      <c r="C23" s="122"/>
      <c r="D23" s="282"/>
      <c r="E23" s="269"/>
      <c r="F23" s="385"/>
      <c r="G23" s="157">
        <f t="shared" si="1"/>
        <v>0</v>
      </c>
      <c r="H23" s="156"/>
    </row>
    <row r="24" spans="2:9">
      <c r="B24" s="281"/>
      <c r="C24" s="122"/>
      <c r="D24" s="282"/>
      <c r="E24" s="269"/>
      <c r="F24" s="385"/>
      <c r="G24" s="157">
        <f t="shared" si="1"/>
        <v>0</v>
      </c>
      <c r="H24" s="156"/>
    </row>
    <row r="25" spans="2:9">
      <c r="B25" s="281"/>
      <c r="C25" s="122"/>
      <c r="D25" s="282"/>
      <c r="E25" s="269"/>
      <c r="F25" s="385"/>
      <c r="G25" s="157">
        <f t="shared" si="1"/>
        <v>0</v>
      </c>
      <c r="H25" s="156"/>
    </row>
    <row r="26" spans="2:9">
      <c r="B26" s="281"/>
      <c r="C26" s="122"/>
      <c r="D26" s="282"/>
      <c r="E26" s="269"/>
      <c r="F26" s="385"/>
      <c r="G26" s="157">
        <f t="shared" si="1"/>
        <v>0</v>
      </c>
      <c r="H26" s="156"/>
    </row>
    <row r="27" spans="2:9">
      <c r="B27" s="281"/>
      <c r="C27" s="122"/>
      <c r="D27" s="282"/>
      <c r="E27" s="269"/>
      <c r="F27" s="385"/>
      <c r="G27" s="157">
        <f t="shared" si="1"/>
        <v>0</v>
      </c>
      <c r="H27" s="156"/>
    </row>
    <row r="28" spans="2:9">
      <c r="B28" s="281"/>
      <c r="C28" s="122"/>
      <c r="D28" s="282"/>
      <c r="E28" s="269"/>
      <c r="F28" s="385"/>
      <c r="G28" s="157">
        <f t="shared" si="1"/>
        <v>0</v>
      </c>
      <c r="H28" s="156"/>
    </row>
    <row r="29" spans="2:9" ht="19.899999999999999" customHeight="1">
      <c r="B29" s="304"/>
      <c r="C29" s="297"/>
      <c r="D29" s="358" t="s">
        <v>159</v>
      </c>
      <c r="E29" s="271">
        <f>SUM(ROUND(E22,1),ROUND(E23,1),ROUND(E24,1),ROUND(E25,1),ROUND(E26,1),ROUND(E27,1),ROUND(E28,1))</f>
        <v>0</v>
      </c>
      <c r="F29" s="298"/>
      <c r="G29" s="306">
        <f>SUM(G22:G28)</f>
        <v>0</v>
      </c>
      <c r="H29" s="306">
        <f>IF(AZK4_1!$N$14="nach Nr. 6"," entfällt",SUM(ROUND(H22,0),ROUND(H23,0),ROUND(H24,0),ROUND(H25,0),ROUND(H26,0),ROUND(H27,0),ROUND(H28,0)))</f>
        <v>0</v>
      </c>
    </row>
    <row r="30" spans="2:9" ht="3.2" customHeight="1">
      <c r="B30" s="296"/>
      <c r="C30" s="161"/>
      <c r="D30" s="161"/>
      <c r="E30" s="161"/>
      <c r="F30" s="161"/>
      <c r="G30" s="161"/>
      <c r="H30" s="161"/>
      <c r="I30" s="118"/>
    </row>
    <row r="31" spans="2:9" s="118" customFormat="1" ht="17.100000000000001" customHeight="1">
      <c r="B31" s="163"/>
      <c r="C31" s="383" t="s">
        <v>155</v>
      </c>
      <c r="D31" s="162"/>
      <c r="E31" s="162"/>
      <c r="F31" s="162"/>
      <c r="G31" s="162"/>
      <c r="H31" s="263"/>
    </row>
    <row r="32" spans="2:9">
      <c r="B32" s="281"/>
      <c r="C32" s="122"/>
      <c r="D32" s="282"/>
      <c r="E32" s="269"/>
      <c r="F32" s="385"/>
      <c r="G32" s="157">
        <f>ROUND(ROUND(E32,1)*ROUND(F32,2),0)</f>
        <v>0</v>
      </c>
      <c r="H32" s="156"/>
    </row>
    <row r="33" spans="2:9">
      <c r="B33" s="281"/>
      <c r="C33" s="122"/>
      <c r="D33" s="282"/>
      <c r="E33" s="269"/>
      <c r="F33" s="385"/>
      <c r="G33" s="157">
        <f>ROUND(ROUND(E33,1)*ROUND(F33,2),0)</f>
        <v>0</v>
      </c>
      <c r="H33" s="156"/>
    </row>
    <row r="34" spans="2:9">
      <c r="B34" s="281"/>
      <c r="C34" s="122"/>
      <c r="D34" s="282"/>
      <c r="E34" s="269"/>
      <c r="F34" s="385"/>
      <c r="G34" s="157">
        <f>ROUND(ROUND(E34,1)*ROUND(F34,2),0)</f>
        <v>0</v>
      </c>
      <c r="H34" s="156"/>
    </row>
    <row r="35" spans="2:9">
      <c r="B35" s="281"/>
      <c r="C35" s="122"/>
      <c r="D35" s="282"/>
      <c r="E35" s="269"/>
      <c r="F35" s="385"/>
      <c r="G35" s="157">
        <f>ROUND(ROUND(E35,1)*ROUND(F35,2),0)</f>
        <v>0</v>
      </c>
      <c r="H35" s="156"/>
    </row>
    <row r="36" spans="2:9">
      <c r="B36" s="281"/>
      <c r="C36" s="122"/>
      <c r="D36" s="282"/>
      <c r="E36" s="269"/>
      <c r="F36" s="385"/>
      <c r="G36" s="157">
        <f>ROUND(ROUND(E36,1)*ROUND(F36,2),0)</f>
        <v>0</v>
      </c>
      <c r="H36" s="156"/>
    </row>
    <row r="37" spans="2:9" ht="19.899999999999999" customHeight="1">
      <c r="B37" s="304"/>
      <c r="C37" s="297"/>
      <c r="D37" s="358" t="s">
        <v>160</v>
      </c>
      <c r="E37" s="271">
        <f>SUM(ROUND(E32,1),ROUND(E33,1),ROUND(E34,1),ROUND(E35,1),ROUND(E36,1))</f>
        <v>0</v>
      </c>
      <c r="F37" s="298"/>
      <c r="G37" s="306">
        <f>SUM(G32:G36)</f>
        <v>0</v>
      </c>
      <c r="H37" s="306">
        <f>IF(AZK4_1!$N$14="nach Nr. 6"," entfällt",SUM(ROUND(H32,0),ROUND(H33,0),ROUND(H34,0),ROUND(H35,0),ROUND(H36,0)))</f>
        <v>0</v>
      </c>
    </row>
    <row r="38" spans="2:9" ht="6" customHeight="1">
      <c r="B38" s="305"/>
      <c r="C38" s="291"/>
      <c r="D38" s="357"/>
      <c r="E38" s="357"/>
      <c r="F38" s="357"/>
      <c r="G38" s="357"/>
      <c r="H38" s="357"/>
      <c r="I38" s="357"/>
    </row>
    <row r="39" spans="2:9" ht="19.899999999999999" customHeight="1">
      <c r="B39" s="305"/>
      <c r="C39" s="291"/>
      <c r="D39" s="279" t="s">
        <v>161</v>
      </c>
      <c r="E39" s="271">
        <f>SUM(E19,E29,E37)</f>
        <v>0</v>
      </c>
      <c r="F39" s="278"/>
      <c r="G39" s="306">
        <f>SUM(G19,G29,G37)</f>
        <v>0</v>
      </c>
      <c r="H39" s="306">
        <f>IF(AZK4_1!$N$14="nach Nr. 6"," entfällt",SUM(H19,H29,H37))</f>
        <v>0</v>
      </c>
      <c r="I39" s="357"/>
    </row>
    <row r="40" spans="2:9" ht="3.2" customHeight="1">
      <c r="B40" s="305"/>
      <c r="C40" s="291"/>
      <c r="D40" s="292"/>
      <c r="E40" s="292"/>
      <c r="F40" s="292"/>
      <c r="G40" s="292"/>
      <c r="H40" s="292"/>
      <c r="I40" s="292"/>
    </row>
    <row r="41" spans="2:9" s="118" customFormat="1" ht="17.100000000000001" customHeight="1">
      <c r="B41" s="163" t="s">
        <v>157</v>
      </c>
      <c r="C41" s="162"/>
      <c r="D41" s="162"/>
      <c r="E41" s="162"/>
      <c r="F41" s="162"/>
      <c r="G41" s="162"/>
      <c r="H41" s="263"/>
    </row>
    <row r="42" spans="2:9">
      <c r="B42" s="281"/>
      <c r="C42" s="122"/>
      <c r="D42" s="282"/>
      <c r="E42" s="269"/>
      <c r="F42" s="385"/>
      <c r="G42" s="157">
        <f>ROUND(ROUND(E42,1)*ROUND(F42,2),0)</f>
        <v>0</v>
      </c>
      <c r="H42" s="156"/>
    </row>
    <row r="43" spans="2:9">
      <c r="B43" s="281"/>
      <c r="C43" s="122"/>
      <c r="D43" s="282"/>
      <c r="E43" s="269"/>
      <c r="F43" s="385"/>
      <c r="G43" s="157">
        <f>ROUND(ROUND(E43,1)*ROUND(F43,2),0)</f>
        <v>0</v>
      </c>
      <c r="H43" s="156"/>
    </row>
    <row r="44" spans="2:9">
      <c r="B44" s="281"/>
      <c r="C44" s="122"/>
      <c r="D44" s="282"/>
      <c r="E44" s="269"/>
      <c r="F44" s="385"/>
      <c r="G44" s="157">
        <f>ROUND(ROUND(E44,1)*ROUND(F44,2),0)</f>
        <v>0</v>
      </c>
      <c r="H44" s="156"/>
    </row>
    <row r="45" spans="2:9">
      <c r="B45" s="281"/>
      <c r="C45" s="122"/>
      <c r="D45" s="282"/>
      <c r="E45" s="269"/>
      <c r="F45" s="385"/>
      <c r="G45" s="157">
        <f>ROUND(ROUND(E45,1)*ROUND(F45,2),0)</f>
        <v>0</v>
      </c>
      <c r="H45" s="156"/>
    </row>
    <row r="46" spans="2:9">
      <c r="B46" s="281"/>
      <c r="C46" s="122"/>
      <c r="D46" s="282"/>
      <c r="E46" s="269"/>
      <c r="F46" s="385"/>
      <c r="G46" s="157">
        <f>ROUND(ROUND(E46,1)*ROUND(F46,2),0)</f>
        <v>0</v>
      </c>
      <c r="H46" s="156"/>
    </row>
    <row r="47" spans="2:9" ht="19.899999999999999" customHeight="1">
      <c r="B47" s="304"/>
      <c r="C47" s="297"/>
      <c r="D47" s="303" t="s">
        <v>162</v>
      </c>
      <c r="E47" s="271">
        <f>SUM(ROUND(E42,1),ROUND(E43,1),ROUND(E44,1),ROUND(E45,1),ROUND(E46,1))</f>
        <v>0</v>
      </c>
      <c r="F47" s="298"/>
      <c r="G47" s="306">
        <f>SUM(G42:G46)</f>
        <v>0</v>
      </c>
      <c r="H47" s="306">
        <f>IF(AZK4_1!$N$14="nach Nr. 6"," entfällt",SUM(ROUND(H42,0),ROUND(H43,0),ROUND(H44,0),ROUND(H45,0),ROUND(H46,0)))</f>
        <v>0</v>
      </c>
    </row>
    <row r="48" spans="2:9" s="118" customFormat="1" ht="6" customHeight="1">
      <c r="B48" s="277"/>
      <c r="C48" s="161"/>
      <c r="D48" s="161"/>
      <c r="E48" s="121"/>
      <c r="F48" s="161"/>
      <c r="G48" s="161"/>
      <c r="H48" s="121"/>
      <c r="I48" s="120"/>
    </row>
    <row r="49" spans="2:11" ht="19.899999999999999" customHeight="1">
      <c r="B49" s="159"/>
      <c r="C49" s="270"/>
      <c r="D49" s="279" t="s">
        <v>143</v>
      </c>
      <c r="E49" s="271">
        <f>SUM(E39,E47)</f>
        <v>0</v>
      </c>
      <c r="F49" s="278"/>
      <c r="G49" s="306">
        <f>SUM(G39,G47)</f>
        <v>0</v>
      </c>
      <c r="H49" s="306">
        <f>IF(AZK4_1!$N$14="nach Nr. 6"," entfällt",SUM(H39,H47))</f>
        <v>0</v>
      </c>
    </row>
    <row r="50" spans="2:11" ht="3.6" customHeight="1">
      <c r="B50" s="272"/>
      <c r="C50" s="159"/>
      <c r="D50" s="266"/>
      <c r="E50" s="273"/>
      <c r="F50" s="273"/>
      <c r="G50" s="273"/>
      <c r="H50" s="159"/>
    </row>
    <row r="51" spans="2:11" s="118" customFormat="1">
      <c r="B51" s="256" t="s">
        <v>39</v>
      </c>
      <c r="C51" s="124"/>
      <c r="D51" s="119"/>
      <c r="E51" s="119"/>
      <c r="F51" s="119"/>
      <c r="G51" s="119"/>
      <c r="H51" s="125"/>
      <c r="I51" s="125"/>
      <c r="J51" s="125"/>
      <c r="K51" s="119"/>
    </row>
    <row r="52" spans="2:11" ht="3.2" customHeight="1">
      <c r="B52" s="123"/>
      <c r="C52" s="124"/>
      <c r="D52" s="124"/>
      <c r="E52" s="159"/>
      <c r="F52" s="160"/>
      <c r="G52" s="160"/>
      <c r="H52" s="159"/>
    </row>
    <row r="53" spans="2:11" ht="12.2" customHeight="1">
      <c r="B53" s="597" t="s">
        <v>144</v>
      </c>
      <c r="C53" s="548"/>
      <c r="D53" s="548"/>
      <c r="E53" s="548"/>
      <c r="F53" s="548"/>
      <c r="G53" s="548"/>
      <c r="H53" s="548"/>
    </row>
    <row r="54" spans="2:11" ht="3.2" customHeight="1">
      <c r="B54" s="280"/>
      <c r="C54" s="168"/>
      <c r="D54" s="168"/>
      <c r="E54" s="159"/>
      <c r="F54" s="159"/>
      <c r="G54" s="159"/>
      <c r="H54" s="159"/>
    </row>
    <row r="55" spans="2:11" ht="12.2" customHeight="1">
      <c r="B55" s="597" t="s">
        <v>247</v>
      </c>
      <c r="C55" s="548"/>
      <c r="D55" s="548"/>
      <c r="E55" s="548"/>
      <c r="F55" s="548"/>
      <c r="G55" s="548"/>
      <c r="H55" s="548"/>
    </row>
    <row r="56" spans="2:11" ht="12.2" customHeight="1">
      <c r="B56" s="597" t="s">
        <v>217</v>
      </c>
      <c r="C56" s="548"/>
      <c r="D56" s="548"/>
      <c r="E56" s="548"/>
      <c r="F56" s="548"/>
      <c r="G56" s="548"/>
      <c r="H56" s="548"/>
    </row>
    <row r="57" spans="2:11" ht="12.2" customHeight="1">
      <c r="B57" s="600" t="s">
        <v>191</v>
      </c>
      <c r="C57" s="548"/>
      <c r="D57" s="548"/>
      <c r="E57" s="548"/>
      <c r="F57" s="548"/>
      <c r="G57" s="548"/>
      <c r="H57" s="548"/>
      <c r="I57" s="208"/>
      <c r="J57" s="208"/>
    </row>
    <row r="58" spans="2:11" ht="3.2" customHeight="1">
      <c r="B58" s="168"/>
      <c r="C58" s="208"/>
      <c r="D58" s="208"/>
      <c r="E58" s="208"/>
      <c r="F58" s="208"/>
      <c r="G58" s="208"/>
      <c r="H58" s="208"/>
      <c r="I58" s="208"/>
      <c r="J58" s="208"/>
    </row>
    <row r="59" spans="2:11" ht="12.2" customHeight="1">
      <c r="B59" s="168" t="s">
        <v>219</v>
      </c>
      <c r="C59" s="208"/>
      <c r="D59" s="208"/>
      <c r="E59" s="208"/>
      <c r="F59" s="208"/>
      <c r="G59" s="208"/>
      <c r="H59" s="208"/>
      <c r="I59" s="208"/>
      <c r="J59" s="208"/>
    </row>
    <row r="60" spans="2:11" ht="12.2" customHeight="1">
      <c r="B60" s="168" t="s">
        <v>218</v>
      </c>
      <c r="C60" s="208"/>
      <c r="D60" s="208"/>
      <c r="E60" s="208"/>
      <c r="F60" s="208"/>
      <c r="G60" s="208"/>
      <c r="H60" s="208"/>
      <c r="I60" s="208"/>
      <c r="J60" s="208"/>
    </row>
    <row r="61" spans="2:11" ht="3.2" customHeight="1">
      <c r="B61" s="280"/>
      <c r="C61" s="168"/>
      <c r="D61" s="168"/>
      <c r="E61" s="159"/>
      <c r="F61" s="159"/>
      <c r="G61" s="159"/>
      <c r="H61" s="159"/>
    </row>
    <row r="62" spans="2:11">
      <c r="B62" s="280" t="s">
        <v>287</v>
      </c>
    </row>
    <row r="63" spans="2:11">
      <c r="B63" s="280" t="s">
        <v>288</v>
      </c>
    </row>
    <row r="64" spans="2:11" ht="12.2" customHeight="1">
      <c r="B64" s="597" t="s">
        <v>183</v>
      </c>
      <c r="C64" s="548"/>
      <c r="D64" s="548"/>
      <c r="E64" s="548"/>
      <c r="F64" s="548"/>
      <c r="G64" s="548"/>
      <c r="H64" s="548"/>
    </row>
  </sheetData>
  <sheetProtection algorithmName="SHA-512" hashValue="SoO60PW9Ht+dHdmCyL8LTJV8zvySr0LJls7wPNT2zBSZaInscUzgic1LrwL7rFa0WzLT3h0A9gzhCuWMRZkxZQ==" saltValue="gewY/66xLSpN47B/xS1ZkQ==" spinCount="100000" sheet="1" objects="1" scenarios="1" selectLockedCells="1"/>
  <mergeCells count="7">
    <mergeCell ref="B64:H64"/>
    <mergeCell ref="B2:H2"/>
    <mergeCell ref="B4:H4"/>
    <mergeCell ref="B53:H53"/>
    <mergeCell ref="B55:H55"/>
    <mergeCell ref="B56:H56"/>
    <mergeCell ref="B57:H57"/>
  </mergeCells>
  <phoneticPr fontId="5" type="noConversion"/>
  <pageMargins left="0.39370078740157483" right="0.19685039370078741" top="0" bottom="0.59055118110236227" header="0.39370078740157483" footer="0.39370078740157483"/>
  <pageSetup paperSize="9" scale="95" orientation="portrait" blackAndWhite="1" r:id="rId1"/>
  <headerFooter alignWithMargins="0">
    <oddFooter>&amp;L
&amp;R&amp;"Arial,Fett"Anlage C zu AZK-f 4/1</oddFooter>
  </headerFooter>
  <ignoredErrors>
    <ignoredError sqref="B6:H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pageSetUpPr autoPageBreaks="0" fitToPage="1"/>
  </sheetPr>
  <dimension ref="B1:K53"/>
  <sheetViews>
    <sheetView showGridLines="0" showRowColHeaders="0" showZeros="0" showOutlineSymbols="0" view="pageLayout" zoomScaleNormal="100" workbookViewId="0">
      <selection activeCell="B11" sqref="B11"/>
    </sheetView>
  </sheetViews>
  <sheetFormatPr baseColWidth="10" defaultColWidth="11.42578125" defaultRowHeight="12.75"/>
  <cols>
    <col min="1" max="1" width="3.5703125" style="317" customWidth="1"/>
    <col min="2" max="2" width="4.42578125" style="352" customWidth="1"/>
    <col min="3" max="3" width="25.140625" style="352" customWidth="1"/>
    <col min="4" max="4" width="7.5703125" style="352" customWidth="1"/>
    <col min="5" max="6" width="9.42578125" style="340" customWidth="1"/>
    <col min="7" max="8" width="7" style="340" customWidth="1"/>
    <col min="9" max="10" width="9.42578125" style="317" customWidth="1"/>
    <col min="11" max="16384" width="11.42578125" style="317"/>
  </cols>
  <sheetData>
    <row r="1" spans="2:10" s="2" customFormat="1" ht="33.6" customHeight="1">
      <c r="B1" s="146"/>
    </row>
    <row r="2" spans="2:10" ht="17.45" customHeight="1">
      <c r="B2" s="601" t="s">
        <v>242</v>
      </c>
      <c r="C2" s="602"/>
      <c r="D2" s="602"/>
      <c r="E2" s="602"/>
      <c r="F2" s="602"/>
      <c r="G2" s="602"/>
      <c r="H2" s="602"/>
      <c r="I2" s="602"/>
      <c r="J2" s="602"/>
    </row>
    <row r="3" spans="2:10" ht="6" customHeight="1">
      <c r="B3" s="318"/>
      <c r="C3" s="318"/>
      <c r="D3" s="318"/>
      <c r="E3" s="318"/>
      <c r="F3" s="318"/>
      <c r="G3" s="318"/>
      <c r="H3" s="318"/>
    </row>
    <row r="4" spans="2:10" ht="21.2" customHeight="1">
      <c r="B4" s="603" t="s">
        <v>146</v>
      </c>
      <c r="C4" s="602"/>
      <c r="D4" s="602"/>
      <c r="E4" s="602"/>
      <c r="F4" s="602"/>
      <c r="G4" s="602"/>
      <c r="H4" s="602"/>
      <c r="I4" s="602"/>
      <c r="J4" s="602"/>
    </row>
    <row r="5" spans="2:10" ht="6" customHeight="1">
      <c r="B5" s="319"/>
      <c r="C5" s="319"/>
      <c r="D5" s="319"/>
      <c r="E5" s="319"/>
      <c r="F5" s="319"/>
      <c r="G5" s="319"/>
      <c r="H5" s="319"/>
    </row>
    <row r="6" spans="2:10">
      <c r="B6" s="320"/>
      <c r="C6" s="320"/>
      <c r="D6" s="320"/>
      <c r="E6" s="320"/>
      <c r="F6" s="320"/>
      <c r="G6" s="320"/>
      <c r="H6" s="320"/>
      <c r="I6" s="320"/>
      <c r="J6" s="320"/>
    </row>
    <row r="7" spans="2:10" s="322" customFormat="1" ht="84.2" customHeight="1">
      <c r="B7" s="321" t="s">
        <v>133</v>
      </c>
      <c r="C7" s="321" t="s">
        <v>195</v>
      </c>
      <c r="D7" s="604" t="s">
        <v>134</v>
      </c>
      <c r="E7" s="321" t="s">
        <v>135</v>
      </c>
      <c r="F7" s="321" t="s">
        <v>136</v>
      </c>
      <c r="G7" s="321" t="s">
        <v>137</v>
      </c>
      <c r="H7" s="321" t="s">
        <v>138</v>
      </c>
      <c r="I7" s="321" t="s">
        <v>139</v>
      </c>
      <c r="J7" s="321" t="s">
        <v>140</v>
      </c>
    </row>
    <row r="8" spans="2:10">
      <c r="B8" s="323"/>
      <c r="C8" s="324"/>
      <c r="D8" s="605"/>
      <c r="E8" s="145" t="s">
        <v>387</v>
      </c>
      <c r="F8" s="145" t="s">
        <v>387</v>
      </c>
      <c r="G8" s="145" t="s">
        <v>141</v>
      </c>
      <c r="H8" s="145" t="s">
        <v>141</v>
      </c>
      <c r="I8" s="145" t="s">
        <v>387</v>
      </c>
      <c r="J8" s="145" t="s">
        <v>387</v>
      </c>
    </row>
    <row r="9" spans="2:10" s="118" customFormat="1" ht="10.15" customHeight="1">
      <c r="B9" s="296"/>
      <c r="C9" s="161"/>
      <c r="D9" s="161"/>
      <c r="E9" s="161"/>
      <c r="F9" s="161"/>
      <c r="G9" s="161"/>
    </row>
    <row r="10" spans="2:10" s="118" customFormat="1" ht="17.100000000000001" customHeight="1">
      <c r="B10" s="606" t="s">
        <v>220</v>
      </c>
      <c r="C10" s="607"/>
      <c r="D10" s="607"/>
      <c r="E10" s="607"/>
      <c r="F10" s="607"/>
      <c r="G10" s="607"/>
      <c r="H10" s="607"/>
      <c r="I10" s="607"/>
      <c r="J10" s="608"/>
    </row>
    <row r="11" spans="2:10">
      <c r="B11" s="325"/>
      <c r="C11" s="331"/>
      <c r="D11" s="326"/>
      <c r="E11" s="327"/>
      <c r="F11" s="328" t="str">
        <f>IF(E11=0,"",IF(AZK4_1!$H$57=0,"s. Hinweis",IF(ROUND(E11,0)/ROUND(AZK4_1!$H$57,4)&lt;=0,"0",ROUND(ROUND(E11,0)/ROUND(AZK4_1!$H$57,4),0))))</f>
        <v/>
      </c>
      <c r="G11" s="325"/>
      <c r="H11" s="325"/>
      <c r="I11" s="329">
        <f t="shared" ref="I11:I20" si="0">IF(AND(G11&lt;&gt;0,OR(F11&lt;&gt;"s. Hinweis",F11&lt;&gt;0)),ROUND(F11/ROUND(G11,0),2),0)</f>
        <v>0</v>
      </c>
      <c r="J11" s="330">
        <f t="shared" ref="J11:J20" si="1">IF(ROUND(I11*ROUND(H11,0),0)&gt;F11,F11,ROUND(I11*ROUND(H11,0),0))</f>
        <v>0</v>
      </c>
    </row>
    <row r="12" spans="2:10" ht="13.15" customHeight="1">
      <c r="B12" s="325"/>
      <c r="C12" s="331"/>
      <c r="D12" s="326"/>
      <c r="E12" s="327"/>
      <c r="F12" s="328" t="str">
        <f>IF(E12=0,"",IF(AZK4_1!$H$57=0,"s. Hinweis",IF(ROUND(E12,0)/ROUND(AZK4_1!$H$57,4)&lt;=0,"0",ROUND(ROUND(E12,0)/ROUND(AZK4_1!$H$57,4),0))))</f>
        <v/>
      </c>
      <c r="G12" s="325"/>
      <c r="H12" s="325"/>
      <c r="I12" s="329">
        <f t="shared" si="0"/>
        <v>0</v>
      </c>
      <c r="J12" s="330">
        <f t="shared" si="1"/>
        <v>0</v>
      </c>
    </row>
    <row r="13" spans="2:10">
      <c r="B13" s="325"/>
      <c r="C13" s="331"/>
      <c r="D13" s="326"/>
      <c r="E13" s="327"/>
      <c r="F13" s="328" t="str">
        <f>IF(E13=0,"",IF(AZK4_1!$H$57=0,"s. Hinweis",IF(ROUND(E13,0)/ROUND(AZK4_1!$H$57,4)&lt;=0,"0",ROUND(ROUND(E13,0)/ROUND(AZK4_1!$H$57,4),0))))</f>
        <v/>
      </c>
      <c r="G13" s="325"/>
      <c r="H13" s="325"/>
      <c r="I13" s="329">
        <f t="shared" si="0"/>
        <v>0</v>
      </c>
      <c r="J13" s="330">
        <f t="shared" si="1"/>
        <v>0</v>
      </c>
    </row>
    <row r="14" spans="2:10">
      <c r="B14" s="325"/>
      <c r="C14" s="331"/>
      <c r="D14" s="326"/>
      <c r="E14" s="327"/>
      <c r="F14" s="328" t="str">
        <f>IF(E14=0,"",IF(AZK4_1!$H$57=0,"s. Hinweis",IF(ROUND(E14,0)/ROUND(AZK4_1!$H$57,4)&lt;=0,"0",ROUND(ROUND(E14,0)/ROUND(AZK4_1!$H$57,4),0))))</f>
        <v/>
      </c>
      <c r="G14" s="325"/>
      <c r="H14" s="325"/>
      <c r="I14" s="329">
        <f t="shared" si="0"/>
        <v>0</v>
      </c>
      <c r="J14" s="330">
        <f t="shared" si="1"/>
        <v>0</v>
      </c>
    </row>
    <row r="15" spans="2:10">
      <c r="B15" s="325"/>
      <c r="C15" s="331"/>
      <c r="D15" s="326"/>
      <c r="E15" s="327"/>
      <c r="F15" s="328" t="str">
        <f>IF(E15=0,"",IF(AZK4_1!$H$57=0,"s. Hinweis",IF(ROUND(E15,0)/ROUND(AZK4_1!$H$57,4)&lt;=0,"0",ROUND(ROUND(E15,0)/ROUND(AZK4_1!$H$57,4),0))))</f>
        <v/>
      </c>
      <c r="G15" s="325"/>
      <c r="H15" s="325"/>
      <c r="I15" s="329">
        <f t="shared" si="0"/>
        <v>0</v>
      </c>
      <c r="J15" s="330">
        <f t="shared" si="1"/>
        <v>0</v>
      </c>
    </row>
    <row r="16" spans="2:10">
      <c r="B16" s="325"/>
      <c r="C16" s="331"/>
      <c r="D16" s="326"/>
      <c r="E16" s="327"/>
      <c r="F16" s="328" t="str">
        <f>IF(E16=0,"",IF(AZK4_1!$H$57=0,"s. Hinweis",IF(ROUND(E16,0)/ROUND(AZK4_1!$H$57,4)&lt;=0,"0",ROUND(ROUND(E16,0)/ROUND(AZK4_1!$H$57,4),0))))</f>
        <v/>
      </c>
      <c r="G16" s="325"/>
      <c r="H16" s="325"/>
      <c r="I16" s="329">
        <f t="shared" si="0"/>
        <v>0</v>
      </c>
      <c r="J16" s="330">
        <f t="shared" si="1"/>
        <v>0</v>
      </c>
    </row>
    <row r="17" spans="2:11">
      <c r="B17" s="325"/>
      <c r="C17" s="331"/>
      <c r="D17" s="326"/>
      <c r="E17" s="327"/>
      <c r="F17" s="328" t="str">
        <f>IF(E17=0,"",IF(AZK4_1!$H$57=0,"s. Hinweis",IF(ROUND(E17,0)/ROUND(AZK4_1!$H$57,4)&lt;=0,"0",ROUND(ROUND(E17,0)/ROUND(AZK4_1!$H$57,4),0))))</f>
        <v/>
      </c>
      <c r="G17" s="325"/>
      <c r="H17" s="325"/>
      <c r="I17" s="329">
        <f t="shared" si="0"/>
        <v>0</v>
      </c>
      <c r="J17" s="330">
        <f t="shared" si="1"/>
        <v>0</v>
      </c>
    </row>
    <row r="18" spans="2:11">
      <c r="B18" s="325"/>
      <c r="C18" s="331"/>
      <c r="D18" s="326"/>
      <c r="E18" s="327"/>
      <c r="F18" s="328" t="str">
        <f>IF(E18=0,"",IF(AZK4_1!$H$57=0,"s. Hinweis",IF(ROUND(E18,0)/ROUND(AZK4_1!$H$57,4)&lt;=0,"0",ROUND(ROUND(E18,0)/ROUND(AZK4_1!$H$57,4),0))))</f>
        <v/>
      </c>
      <c r="G18" s="325"/>
      <c r="H18" s="325"/>
      <c r="I18" s="329">
        <f t="shared" si="0"/>
        <v>0</v>
      </c>
      <c r="J18" s="330">
        <f t="shared" si="1"/>
        <v>0</v>
      </c>
    </row>
    <row r="19" spans="2:11">
      <c r="B19" s="325"/>
      <c r="C19" s="331"/>
      <c r="D19" s="326"/>
      <c r="E19" s="327"/>
      <c r="F19" s="328" t="str">
        <f>IF(E19=0,"",IF(AZK4_1!$H$57=0,"s. Hinweis",IF(ROUND(E19,0)/ROUND(AZK4_1!$H$57,4)&lt;=0,"0",ROUND(ROUND(E19,0)/ROUND(AZK4_1!$H$57,4),0))))</f>
        <v/>
      </c>
      <c r="G19" s="325"/>
      <c r="H19" s="325"/>
      <c r="I19" s="329">
        <f t="shared" si="0"/>
        <v>0</v>
      </c>
      <c r="J19" s="330">
        <f t="shared" si="1"/>
        <v>0</v>
      </c>
    </row>
    <row r="20" spans="2:11">
      <c r="B20" s="332"/>
      <c r="C20" s="333"/>
      <c r="D20" s="334"/>
      <c r="E20" s="335"/>
      <c r="F20" s="336" t="str">
        <f>IF(E20=0,"",IF(AZK4_1!$H$57=0,"s. Hinweis",IF(ROUND(E20,0)/ROUND(AZK4_1!$H$57,4)&lt;=0,"0",ROUND(ROUND(E20,0)/ROUND(AZK4_1!$H$57,4),0))))</f>
        <v/>
      </c>
      <c r="G20" s="332"/>
      <c r="H20" s="332"/>
      <c r="I20" s="337">
        <f t="shared" si="0"/>
        <v>0</v>
      </c>
      <c r="J20" s="330">
        <f t="shared" si="1"/>
        <v>0</v>
      </c>
    </row>
    <row r="21" spans="2:11" ht="19.899999999999999" customHeight="1">
      <c r="B21" s="338"/>
      <c r="C21" s="338"/>
      <c r="D21" s="338"/>
      <c r="E21" s="339"/>
      <c r="F21" s="63"/>
      <c r="I21" s="341" t="s">
        <v>196</v>
      </c>
      <c r="J21" s="363">
        <f>SUM(J11:J20)</f>
        <v>0</v>
      </c>
    </row>
    <row r="22" spans="2:11" ht="19.899999999999999" customHeight="1">
      <c r="B22" s="338"/>
      <c r="C22" s="338"/>
      <c r="D22" s="338"/>
      <c r="E22" s="339"/>
      <c r="F22" s="63"/>
      <c r="I22" s="341"/>
      <c r="J22" s="341"/>
      <c r="K22" s="341"/>
    </row>
    <row r="23" spans="2:11" ht="3.6" customHeight="1">
      <c r="B23" s="319"/>
      <c r="C23" s="319"/>
      <c r="D23" s="319"/>
      <c r="E23" s="342"/>
      <c r="F23" s="342"/>
      <c r="G23" s="342"/>
      <c r="H23" s="342"/>
      <c r="J23" s="343"/>
    </row>
    <row r="24" spans="2:11" ht="12.75" customHeight="1">
      <c r="B24" s="344" t="s">
        <v>39</v>
      </c>
      <c r="C24" s="345"/>
      <c r="D24" s="345"/>
      <c r="E24" s="342"/>
      <c r="F24" s="342"/>
      <c r="G24" s="342"/>
      <c r="H24" s="342"/>
    </row>
    <row r="25" spans="2:11" ht="3.2" customHeight="1">
      <c r="B25" s="124"/>
      <c r="C25" s="345"/>
      <c r="D25" s="345"/>
      <c r="E25" s="342"/>
      <c r="F25" s="342"/>
      <c r="G25" s="342"/>
      <c r="H25" s="342"/>
    </row>
    <row r="26" spans="2:11" ht="12.75" customHeight="1">
      <c r="B26" s="168" t="s">
        <v>221</v>
      </c>
      <c r="C26" s="346"/>
      <c r="D26" s="346"/>
      <c r="E26" s="342"/>
      <c r="F26" s="347"/>
      <c r="G26" s="347"/>
      <c r="H26" s="347"/>
    </row>
    <row r="27" spans="2:11" ht="12.75" customHeight="1">
      <c r="B27" s="168" t="s">
        <v>8</v>
      </c>
      <c r="C27" s="364"/>
      <c r="D27" s="346"/>
      <c r="E27" s="342"/>
      <c r="F27" s="347"/>
      <c r="G27" s="347"/>
      <c r="H27" s="347"/>
    </row>
    <row r="28" spans="2:11" ht="12.75" customHeight="1">
      <c r="B28" s="168" t="s">
        <v>222</v>
      </c>
      <c r="C28" s="346"/>
      <c r="D28" s="346"/>
      <c r="E28" s="342"/>
      <c r="F28" s="347"/>
      <c r="G28" s="347"/>
      <c r="H28" s="347"/>
    </row>
    <row r="29" spans="2:11" ht="3.2" customHeight="1">
      <c r="B29" s="168"/>
      <c r="C29" s="346"/>
      <c r="D29" s="346"/>
      <c r="E29" s="342"/>
      <c r="F29" s="347"/>
      <c r="G29" s="347"/>
      <c r="H29" s="347"/>
    </row>
    <row r="30" spans="2:11" ht="12.75" customHeight="1">
      <c r="B30" s="348" t="s">
        <v>168</v>
      </c>
      <c r="C30" s="349"/>
      <c r="D30" s="349"/>
      <c r="E30" s="350"/>
      <c r="F30" s="351"/>
      <c r="G30" s="351"/>
      <c r="H30" s="351"/>
    </row>
    <row r="31" spans="2:11" ht="12.75" customHeight="1">
      <c r="B31" s="348" t="s">
        <v>167</v>
      </c>
      <c r="C31" s="349"/>
      <c r="D31" s="349"/>
      <c r="E31" s="350"/>
      <c r="F31" s="351"/>
      <c r="G31" s="351"/>
      <c r="H31" s="351"/>
    </row>
    <row r="32" spans="2:11" ht="3.2" customHeight="1">
      <c r="B32" s="168"/>
      <c r="C32" s="346"/>
      <c r="D32" s="346"/>
      <c r="E32" s="342"/>
      <c r="F32" s="347"/>
      <c r="G32" s="347"/>
      <c r="H32" s="347"/>
    </row>
    <row r="33" spans="2:8" ht="12.75" customHeight="1">
      <c r="B33" s="168" t="s">
        <v>132</v>
      </c>
      <c r="C33" s="346"/>
      <c r="D33" s="346"/>
      <c r="E33" s="342"/>
      <c r="F33" s="347"/>
      <c r="G33" s="347"/>
      <c r="H33" s="347"/>
    </row>
    <row r="34" spans="2:8" ht="3.2" customHeight="1">
      <c r="B34" s="168"/>
      <c r="C34" s="346"/>
      <c r="D34" s="346"/>
      <c r="E34" s="342"/>
      <c r="F34" s="347"/>
      <c r="G34" s="347"/>
      <c r="H34" s="347"/>
    </row>
    <row r="35" spans="2:8" ht="12.75" customHeight="1">
      <c r="B35" s="169" t="s">
        <v>189</v>
      </c>
      <c r="C35" s="346"/>
      <c r="D35" s="346"/>
      <c r="E35" s="342"/>
      <c r="F35" s="347"/>
      <c r="G35" s="347"/>
      <c r="H35" s="347"/>
    </row>
    <row r="36" spans="2:8" ht="12.75" customHeight="1">
      <c r="B36" s="169" t="s">
        <v>190</v>
      </c>
      <c r="C36" s="346"/>
      <c r="D36" s="346"/>
      <c r="E36" s="342"/>
      <c r="F36" s="347"/>
      <c r="G36" s="347"/>
      <c r="H36" s="347"/>
    </row>
    <row r="37" spans="2:8" ht="3.2" customHeight="1">
      <c r="B37" s="168"/>
      <c r="C37" s="346"/>
      <c r="D37" s="346"/>
      <c r="E37" s="342"/>
      <c r="F37" s="347"/>
      <c r="G37" s="347"/>
      <c r="H37" s="347"/>
    </row>
    <row r="38" spans="2:8" ht="12.75" customHeight="1">
      <c r="B38" s="168" t="s">
        <v>0</v>
      </c>
      <c r="C38" s="346"/>
      <c r="D38" s="346"/>
      <c r="E38" s="342"/>
      <c r="F38" s="347"/>
      <c r="G38" s="347"/>
      <c r="H38" s="347"/>
    </row>
    <row r="39" spans="2:8" ht="12.75" customHeight="1">
      <c r="B39" s="168"/>
      <c r="C39" s="386" t="s">
        <v>1</v>
      </c>
      <c r="D39" s="346"/>
      <c r="E39" s="342"/>
      <c r="F39" s="347"/>
      <c r="G39" s="347"/>
      <c r="H39" s="347"/>
    </row>
    <row r="40" spans="2:8">
      <c r="B40" s="168"/>
      <c r="C40" s="386" t="s">
        <v>2</v>
      </c>
      <c r="D40" s="346"/>
      <c r="E40" s="342"/>
      <c r="F40" s="347"/>
      <c r="G40" s="347"/>
      <c r="H40" s="347"/>
    </row>
    <row r="41" spans="2:8">
      <c r="B41" s="168"/>
      <c r="C41" s="386" t="s">
        <v>3</v>
      </c>
      <c r="D41" s="346"/>
      <c r="E41" s="342"/>
      <c r="F41" s="347"/>
      <c r="G41" s="347"/>
      <c r="H41" s="347"/>
    </row>
    <row r="42" spans="2:8">
      <c r="B42" s="168"/>
      <c r="C42" s="386" t="s">
        <v>4</v>
      </c>
      <c r="D42" s="346"/>
      <c r="E42" s="342"/>
      <c r="F42" s="347"/>
      <c r="G42" s="347"/>
      <c r="H42" s="347"/>
    </row>
    <row r="43" spans="2:8">
      <c r="B43" s="168"/>
      <c r="C43" s="386" t="s">
        <v>5</v>
      </c>
      <c r="D43" s="346"/>
      <c r="E43" s="342"/>
      <c r="F43" s="347"/>
      <c r="G43" s="347"/>
      <c r="H43" s="347"/>
    </row>
    <row r="44" spans="2:8">
      <c r="B44" s="168"/>
      <c r="C44" s="386" t="s">
        <v>6</v>
      </c>
      <c r="D44" s="346"/>
      <c r="E44" s="342"/>
      <c r="F44" s="347"/>
      <c r="G44" s="347"/>
      <c r="H44" s="347"/>
    </row>
    <row r="45" spans="2:8">
      <c r="B45" s="168"/>
      <c r="C45" s="386" t="s">
        <v>7</v>
      </c>
      <c r="D45" s="346"/>
      <c r="E45" s="342"/>
      <c r="F45" s="347"/>
      <c r="G45" s="347"/>
      <c r="H45" s="347"/>
    </row>
    <row r="46" spans="2:8" ht="3.2" customHeight="1">
      <c r="B46" s="168"/>
      <c r="C46" s="346"/>
      <c r="D46" s="346"/>
      <c r="E46" s="342"/>
      <c r="F46" s="347"/>
      <c r="G46" s="347"/>
      <c r="H46" s="347"/>
    </row>
    <row r="47" spans="2:8">
      <c r="B47" s="168" t="s">
        <v>40</v>
      </c>
      <c r="C47" s="319"/>
      <c r="D47" s="319"/>
      <c r="E47" s="342"/>
      <c r="F47" s="347"/>
      <c r="G47" s="347"/>
      <c r="H47" s="347"/>
    </row>
    <row r="48" spans="2:8" ht="3.2" customHeight="1">
      <c r="B48" s="124"/>
      <c r="C48" s="346"/>
      <c r="D48" s="346"/>
      <c r="E48" s="342"/>
      <c r="F48" s="347"/>
      <c r="G48" s="347"/>
      <c r="H48" s="347"/>
    </row>
    <row r="49" spans="2:8">
      <c r="G49" s="353"/>
    </row>
    <row r="50" spans="2:8">
      <c r="G50" s="317"/>
      <c r="H50" s="317"/>
    </row>
    <row r="51" spans="2:8" ht="13.15" customHeight="1">
      <c r="B51" s="317"/>
      <c r="G51" s="353"/>
    </row>
    <row r="52" spans="2:8" ht="13.15" customHeight="1">
      <c r="B52" s="317"/>
    </row>
    <row r="53" spans="2:8" ht="13.15" customHeight="1">
      <c r="B53" s="317"/>
    </row>
  </sheetData>
  <sheetProtection algorithmName="SHA-512" hashValue="g1bCP4D638tTEm/kNhl5QZMYKsLXr/LqYf8+vZBMdQmtHoQ9x/jL2GMXJPNycWIIr5uOuC8lkI43p+uvLnyWUw==" saltValue="pzdYAb8F3VKuHyCocrkWuQ==" spinCount="100000" sheet="1" objects="1" scenarios="1" selectLockedCells="1"/>
  <mergeCells count="4">
    <mergeCell ref="B2:J2"/>
    <mergeCell ref="B4:J4"/>
    <mergeCell ref="D7:D8"/>
    <mergeCell ref="B10:J10"/>
  </mergeCells>
  <phoneticPr fontId="5" type="noConversion"/>
  <pageMargins left="0.39370078740157483" right="0.19685039370078741" top="0" bottom="0.6692913385826772" header="0.39370078740157483" footer="0.39370078740157483"/>
  <pageSetup paperSize="9" scale="96" orientation="portrait" blackAndWhite="1" r:id="rId1"/>
  <headerFooter alignWithMargins="0">
    <oddFooter>&amp;R&amp;"Arial,Fett"&amp;10Anlage D zu AZK-f 4/1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autoPageBreaks="0" fitToPage="1"/>
  </sheetPr>
  <dimension ref="A1:I54"/>
  <sheetViews>
    <sheetView showGridLines="0" showRowColHeaders="0" showZeros="0" showOutlineSymbols="0" view="pageLayout" zoomScaleNormal="100" workbookViewId="0">
      <selection activeCell="B11" sqref="B11"/>
    </sheetView>
  </sheetViews>
  <sheetFormatPr baseColWidth="10" defaultColWidth="11.42578125" defaultRowHeight="12.75"/>
  <cols>
    <col min="1" max="1" width="5.5703125" style="80" customWidth="1"/>
    <col min="2" max="2" width="4.42578125" style="95" customWidth="1"/>
    <col min="3" max="3" width="18.5703125" style="95" customWidth="1"/>
    <col min="4" max="4" width="32.5703125" style="96" customWidth="1"/>
    <col min="5" max="6" width="10.5703125" style="96" customWidth="1"/>
    <col min="7" max="7" width="12.5703125" style="97" customWidth="1"/>
    <col min="8" max="8" width="5.42578125" style="96" customWidth="1"/>
    <col min="9" max="16384" width="11.42578125" style="80"/>
  </cols>
  <sheetData>
    <row r="1" spans="1:8" s="2" customFormat="1" ht="33.6" customHeight="1"/>
    <row r="2" spans="1:8" ht="17.45" customHeight="1">
      <c r="B2" s="592" t="s">
        <v>242</v>
      </c>
      <c r="C2" s="593"/>
      <c r="D2" s="593"/>
      <c r="E2" s="593"/>
      <c r="F2" s="593"/>
      <c r="G2" s="593"/>
      <c r="H2" s="79"/>
    </row>
    <row r="3" spans="1:8" ht="6" customHeight="1">
      <c r="B3" s="81"/>
      <c r="C3" s="81"/>
      <c r="D3" s="81"/>
      <c r="E3" s="81"/>
      <c r="F3" s="81"/>
      <c r="G3" s="81"/>
      <c r="H3" s="81"/>
    </row>
    <row r="4" spans="1:8" ht="21.2" customHeight="1">
      <c r="B4" s="594" t="s">
        <v>224</v>
      </c>
      <c r="C4" s="593"/>
      <c r="D4" s="593"/>
      <c r="E4" s="593"/>
      <c r="F4" s="593"/>
      <c r="G4" s="593"/>
      <c r="H4" s="79"/>
    </row>
    <row r="5" spans="1:8" ht="17.649999999999999" customHeight="1">
      <c r="A5" s="446"/>
      <c r="B5" s="81"/>
      <c r="C5" s="81"/>
      <c r="D5" s="81"/>
      <c r="E5" s="81"/>
      <c r="F5" s="81"/>
      <c r="G5" s="81"/>
      <c r="H5" s="80"/>
    </row>
    <row r="6" spans="1:8" ht="17.100000000000001" customHeight="1">
      <c r="B6" s="565" t="s">
        <v>150</v>
      </c>
      <c r="C6" s="515"/>
      <c r="D6" s="515"/>
      <c r="E6" s="515"/>
      <c r="F6" s="515"/>
      <c r="G6" s="566"/>
      <c r="H6" s="80"/>
    </row>
    <row r="7" spans="1:8" ht="3.2" customHeight="1">
      <c r="B7" s="82"/>
      <c r="C7" s="82"/>
      <c r="D7" s="82"/>
      <c r="E7" s="82"/>
      <c r="F7" s="82"/>
      <c r="G7" s="82"/>
      <c r="H7" s="80"/>
    </row>
    <row r="8" spans="1:8">
      <c r="B8" s="238" t="s">
        <v>33</v>
      </c>
      <c r="C8" s="239" t="s">
        <v>169</v>
      </c>
      <c r="D8" s="239" t="s">
        <v>170</v>
      </c>
      <c r="E8" s="239" t="s">
        <v>171</v>
      </c>
      <c r="F8" s="239" t="s">
        <v>172</v>
      </c>
      <c r="G8" s="239" t="s">
        <v>175</v>
      </c>
      <c r="H8" s="83"/>
    </row>
    <row r="9" spans="1:8">
      <c r="B9" s="238" t="s">
        <v>38</v>
      </c>
      <c r="C9" s="365"/>
      <c r="D9" s="239"/>
      <c r="E9" s="239" t="s">
        <v>173</v>
      </c>
      <c r="F9" s="239" t="s">
        <v>174</v>
      </c>
      <c r="G9" s="447" t="s">
        <v>386</v>
      </c>
      <c r="H9" s="83"/>
    </row>
    <row r="10" spans="1:8" ht="3.2" customHeight="1">
      <c r="B10" s="240"/>
      <c r="C10" s="241"/>
      <c r="D10" s="242"/>
      <c r="E10" s="242"/>
      <c r="F10" s="243"/>
      <c r="G10" s="243"/>
      <c r="H10" s="83"/>
    </row>
    <row r="11" spans="1:8" ht="13.15" customHeight="1">
      <c r="B11" s="84"/>
      <c r="C11" s="311"/>
      <c r="D11" s="380"/>
      <c r="E11" s="381"/>
      <c r="F11" s="381"/>
      <c r="G11" s="154"/>
      <c r="H11" s="80"/>
    </row>
    <row r="12" spans="1:8" ht="13.15" customHeight="1">
      <c r="B12" s="84"/>
      <c r="C12" s="311"/>
      <c r="D12" s="380"/>
      <c r="E12" s="381"/>
      <c r="F12" s="381"/>
      <c r="G12" s="154"/>
      <c r="H12" s="80"/>
    </row>
    <row r="13" spans="1:8" ht="13.15" customHeight="1">
      <c r="B13" s="84"/>
      <c r="C13" s="311"/>
      <c r="D13" s="380"/>
      <c r="E13" s="381"/>
      <c r="F13" s="381"/>
      <c r="G13" s="154"/>
      <c r="H13" s="80"/>
    </row>
    <row r="14" spans="1:8" ht="13.15" customHeight="1">
      <c r="B14" s="84"/>
      <c r="C14" s="311"/>
      <c r="D14" s="380"/>
      <c r="E14" s="381"/>
      <c r="F14" s="381"/>
      <c r="G14" s="154"/>
      <c r="H14" s="80"/>
    </row>
    <row r="15" spans="1:8" ht="13.15" customHeight="1">
      <c r="B15" s="84"/>
      <c r="C15" s="311"/>
      <c r="D15" s="380"/>
      <c r="E15" s="381"/>
      <c r="F15" s="381"/>
      <c r="G15" s="154"/>
      <c r="H15" s="80"/>
    </row>
    <row r="16" spans="1:8" ht="13.15" customHeight="1">
      <c r="B16" s="84"/>
      <c r="C16" s="311"/>
      <c r="D16" s="380"/>
      <c r="E16" s="381"/>
      <c r="F16" s="381"/>
      <c r="G16" s="154"/>
      <c r="H16" s="80"/>
    </row>
    <row r="17" spans="2:8" ht="13.15" customHeight="1">
      <c r="B17" s="84"/>
      <c r="C17" s="311"/>
      <c r="D17" s="380"/>
      <c r="E17" s="381"/>
      <c r="F17" s="381"/>
      <c r="G17" s="154"/>
      <c r="H17" s="80"/>
    </row>
    <row r="18" spans="2:8" ht="13.15" customHeight="1">
      <c r="B18" s="84"/>
      <c r="C18" s="311"/>
      <c r="D18" s="380"/>
      <c r="E18" s="381"/>
      <c r="F18" s="381"/>
      <c r="G18" s="154"/>
      <c r="H18" s="80"/>
    </row>
    <row r="19" spans="2:8" s="101" customFormat="1" ht="19.899999999999999" customHeight="1">
      <c r="B19" s="567" t="s">
        <v>176</v>
      </c>
      <c r="C19" s="568"/>
      <c r="D19" s="568"/>
      <c r="E19" s="568"/>
      <c r="F19" s="569"/>
      <c r="G19" s="153">
        <f>SUM(ROUND(G11,0),ROUND(G12,0),ROUND(G13,0),ROUND(G14,0),ROUND(G15,0),ROUND(G16,0),ROUND(G17,0),ROUND(G18,0))</f>
        <v>0</v>
      </c>
    </row>
    <row r="20" spans="2:8" ht="19.899999999999999" customHeight="1">
      <c r="B20" s="111"/>
      <c r="C20" s="171"/>
      <c r="D20" s="171"/>
      <c r="E20" s="171"/>
      <c r="F20" s="171"/>
      <c r="G20" s="171"/>
      <c r="H20" s="171"/>
    </row>
    <row r="21" spans="2:8" ht="17.100000000000001" customHeight="1">
      <c r="B21" s="565" t="s">
        <v>343</v>
      </c>
      <c r="C21" s="515"/>
      <c r="D21" s="515"/>
      <c r="E21" s="515"/>
      <c r="F21" s="515"/>
      <c r="G21" s="566"/>
      <c r="H21" s="80"/>
    </row>
    <row r="22" spans="2:8" ht="3.2" customHeight="1">
      <c r="B22" s="82"/>
      <c r="C22" s="366"/>
      <c r="D22" s="367"/>
      <c r="E22" s="366"/>
      <c r="F22" s="370"/>
      <c r="G22" s="82"/>
      <c r="H22" s="80"/>
    </row>
    <row r="23" spans="2:8">
      <c r="B23" s="238" t="s">
        <v>33</v>
      </c>
      <c r="C23" s="609" t="s">
        <v>223</v>
      </c>
      <c r="D23" s="610"/>
      <c r="E23" s="447" t="s">
        <v>35</v>
      </c>
      <c r="F23" s="447" t="s">
        <v>36</v>
      </c>
      <c r="G23" s="447" t="s">
        <v>37</v>
      </c>
      <c r="H23" s="83"/>
    </row>
    <row r="24" spans="2:8">
      <c r="B24" s="238" t="s">
        <v>38</v>
      </c>
      <c r="C24" s="611"/>
      <c r="D24" s="610"/>
      <c r="E24" s="451"/>
      <c r="F24" s="447" t="s">
        <v>386</v>
      </c>
      <c r="G24" s="447" t="s">
        <v>386</v>
      </c>
      <c r="H24" s="83"/>
    </row>
    <row r="25" spans="2:8" ht="2.65" customHeight="1">
      <c r="B25" s="240"/>
      <c r="C25" s="369"/>
      <c r="D25" s="368"/>
      <c r="E25" s="368"/>
      <c r="F25" s="368"/>
      <c r="G25" s="368"/>
      <c r="H25" s="83"/>
    </row>
    <row r="26" spans="2:8" ht="13.15" customHeight="1">
      <c r="B26" s="84"/>
      <c r="C26" s="588"/>
      <c r="D26" s="612"/>
      <c r="E26" s="448"/>
      <c r="F26" s="449"/>
      <c r="G26" s="450">
        <f>ROUND(ROUND(E26,0) * ROUND(F26,2),2)</f>
        <v>0</v>
      </c>
      <c r="H26" s="80"/>
    </row>
    <row r="27" spans="2:8" ht="13.15" customHeight="1">
      <c r="B27" s="84"/>
      <c r="C27" s="583"/>
      <c r="D27" s="613"/>
      <c r="E27" s="448"/>
      <c r="F27" s="449"/>
      <c r="G27" s="450">
        <f>ROUND(ROUND(E27,0) * ROUND(F27,2),2)</f>
        <v>0</v>
      </c>
      <c r="H27" s="80"/>
    </row>
    <row r="28" spans="2:8" ht="13.15" customHeight="1">
      <c r="B28" s="84"/>
      <c r="C28" s="583"/>
      <c r="D28" s="613"/>
      <c r="E28" s="448"/>
      <c r="F28" s="449"/>
      <c r="G28" s="450">
        <f>ROUND(ROUND(E28,0) * ROUND(F28,2),2)</f>
        <v>0</v>
      </c>
      <c r="H28" s="80"/>
    </row>
    <row r="29" spans="2:8" ht="13.15" customHeight="1">
      <c r="B29" s="84"/>
      <c r="C29" s="571"/>
      <c r="D29" s="614"/>
      <c r="E29" s="448"/>
      <c r="F29" s="449"/>
      <c r="G29" s="450">
        <f>ROUND(ROUND(E29,0) * ROUND(F29,2),2)</f>
        <v>0</v>
      </c>
      <c r="H29" s="80"/>
    </row>
    <row r="30" spans="2:8" s="101" customFormat="1" ht="19.899999999999999" customHeight="1">
      <c r="B30" s="567" t="s">
        <v>289</v>
      </c>
      <c r="C30" s="568"/>
      <c r="D30" s="568"/>
      <c r="E30" s="568"/>
      <c r="F30" s="569"/>
      <c r="G30" s="153">
        <f>SUM(ROUND(G26,0),ROUND(G27,0),ROUND(G28,0),ROUND(G29,0))</f>
        <v>0</v>
      </c>
    </row>
    <row r="31" spans="2:8" ht="19.899999999999999" customHeight="1">
      <c r="B31" s="111"/>
      <c r="C31" s="171"/>
      <c r="D31" s="171"/>
      <c r="E31" s="171"/>
      <c r="F31" s="171"/>
      <c r="G31" s="171"/>
      <c r="H31" s="171"/>
    </row>
    <row r="32" spans="2:8" s="101" customFormat="1" ht="19.899999999999999" customHeight="1">
      <c r="B32" s="562" t="s">
        <v>344</v>
      </c>
      <c r="C32" s="563"/>
      <c r="D32" s="563"/>
      <c r="E32" s="563"/>
      <c r="F32" s="563"/>
      <c r="G32" s="153">
        <f>SUM(ROUND(G19,0),ROUND(G30,0))</f>
        <v>0</v>
      </c>
    </row>
    <row r="33" spans="2:9" ht="27.2" customHeight="1">
      <c r="B33" s="111"/>
      <c r="C33" s="171"/>
      <c r="D33" s="171"/>
      <c r="E33" s="171"/>
      <c r="F33" s="171"/>
      <c r="G33" s="171"/>
      <c r="H33" s="80"/>
    </row>
    <row r="34" spans="2:9">
      <c r="B34" s="256" t="s">
        <v>18</v>
      </c>
      <c r="C34" s="88"/>
      <c r="D34" s="86"/>
      <c r="E34" s="86"/>
      <c r="F34" s="86"/>
      <c r="G34" s="87"/>
      <c r="H34" s="80"/>
    </row>
    <row r="35" spans="2:9" ht="3.2" customHeight="1">
      <c r="B35" s="256"/>
      <c r="C35" s="88"/>
      <c r="D35" s="86"/>
      <c r="E35" s="86"/>
      <c r="F35" s="86"/>
      <c r="G35" s="87"/>
      <c r="H35" s="80"/>
    </row>
    <row r="36" spans="2:9">
      <c r="B36" s="570" t="s">
        <v>40</v>
      </c>
      <c r="C36" s="548"/>
      <c r="D36" s="548"/>
      <c r="E36" s="548"/>
      <c r="F36" s="548"/>
      <c r="G36" s="548"/>
      <c r="H36" s="80"/>
    </row>
    <row r="37" spans="2:9" ht="6" customHeight="1">
      <c r="B37" s="256"/>
      <c r="C37" s="88"/>
      <c r="D37" s="86"/>
      <c r="E37" s="86"/>
      <c r="F37" s="86"/>
      <c r="G37" s="87"/>
      <c r="H37" s="80"/>
    </row>
    <row r="38" spans="2:9">
      <c r="B38" s="361" t="s">
        <v>177</v>
      </c>
      <c r="C38" s="88"/>
      <c r="D38" s="86"/>
      <c r="E38" s="86"/>
      <c r="F38" s="86"/>
      <c r="G38" s="87"/>
      <c r="H38" s="80"/>
    </row>
    <row r="39" spans="2:9" s="452" customFormat="1" ht="3.2" customHeight="1">
      <c r="B39" s="167"/>
      <c r="C39" s="90"/>
      <c r="D39" s="90"/>
      <c r="E39" s="90"/>
      <c r="F39" s="92"/>
      <c r="G39" s="91"/>
      <c r="H39" s="87"/>
    </row>
    <row r="40" spans="2:9" s="452" customFormat="1" ht="13.15" customHeight="1">
      <c r="B40" s="167" t="s">
        <v>292</v>
      </c>
      <c r="C40" s="171"/>
      <c r="D40" s="171"/>
      <c r="E40" s="171"/>
      <c r="F40" s="171"/>
      <c r="G40" s="171"/>
      <c r="H40" s="171"/>
    </row>
    <row r="41" spans="2:9" s="452" customFormat="1" ht="13.15" customHeight="1">
      <c r="B41" s="167" t="s">
        <v>293</v>
      </c>
      <c r="C41" s="95"/>
      <c r="D41" s="95"/>
      <c r="E41" s="95"/>
      <c r="F41" s="453"/>
      <c r="G41" s="453"/>
      <c r="H41" s="454"/>
      <c r="I41" s="453"/>
    </row>
    <row r="42" spans="2:9" s="452" customFormat="1" ht="13.15" customHeight="1">
      <c r="B42" s="167" t="s">
        <v>290</v>
      </c>
      <c r="C42" s="95"/>
      <c r="D42" s="95"/>
      <c r="E42" s="95"/>
      <c r="F42" s="453"/>
      <c r="G42" s="453"/>
      <c r="H42" s="454"/>
      <c r="I42" s="453"/>
    </row>
    <row r="43" spans="2:9" s="452" customFormat="1" ht="13.15" customHeight="1">
      <c r="B43" s="167" t="s">
        <v>291</v>
      </c>
      <c r="C43" s="95"/>
      <c r="D43" s="95"/>
      <c r="E43" s="95"/>
      <c r="F43" s="453"/>
      <c r="G43" s="453"/>
      <c r="H43" s="454"/>
      <c r="I43" s="453"/>
    </row>
    <row r="44" spans="2:9">
      <c r="B44" s="570"/>
      <c r="C44" s="548"/>
      <c r="D44" s="548"/>
      <c r="E44" s="548"/>
      <c r="F44" s="548"/>
      <c r="G44" s="548"/>
      <c r="H44" s="80"/>
    </row>
    <row r="45" spans="2:9">
      <c r="B45" s="570"/>
      <c r="C45" s="548"/>
      <c r="D45" s="548"/>
      <c r="E45" s="548"/>
      <c r="F45" s="548"/>
      <c r="G45" s="548"/>
      <c r="H45" s="80"/>
    </row>
    <row r="46" spans="2:9" ht="13.15" customHeight="1">
      <c r="B46" s="167"/>
      <c r="C46" s="93"/>
      <c r="D46" s="91"/>
      <c r="E46" s="91"/>
      <c r="F46" s="92"/>
      <c r="G46" s="87"/>
      <c r="H46" s="80"/>
    </row>
    <row r="47" spans="2:9" ht="13.15" customHeight="1">
      <c r="B47" s="94"/>
    </row>
    <row r="48" spans="2:9" ht="13.15" customHeight="1">
      <c r="B48" s="167"/>
    </row>
    <row r="49" ht="13.15" customHeight="1"/>
    <row r="50" ht="13.15" customHeight="1"/>
    <row r="51" ht="13.15" customHeight="1"/>
    <row r="52" ht="13.15" customHeight="1"/>
    <row r="53" ht="13.15" customHeight="1"/>
    <row r="54" ht="13.15" customHeight="1"/>
  </sheetData>
  <sheetProtection algorithmName="SHA-512" hashValue="QkTElYN/R8aS8I0/GQ/NUsyirtFzerSAduJ57ClB6m84aXB8Om1uft3VPpGRAp2lv8PJaNmN1w4LWQYVbsCGRQ==" saltValue="dSMqVuOjmT9JCbRVX7EIBw==" spinCount="100000" sheet="1" objects="1" scenarios="1" selectLockedCells="1"/>
  <mergeCells count="16">
    <mergeCell ref="B45:G45"/>
    <mergeCell ref="C23:D23"/>
    <mergeCell ref="B36:G36"/>
    <mergeCell ref="B32:F32"/>
    <mergeCell ref="C24:D24"/>
    <mergeCell ref="B44:G44"/>
    <mergeCell ref="B30:F30"/>
    <mergeCell ref="C26:D26"/>
    <mergeCell ref="C27:D27"/>
    <mergeCell ref="C28:D28"/>
    <mergeCell ref="C29:D29"/>
    <mergeCell ref="B2:G2"/>
    <mergeCell ref="B4:G4"/>
    <mergeCell ref="B19:F19"/>
    <mergeCell ref="B6:G6"/>
    <mergeCell ref="B21:G21"/>
  </mergeCells>
  <phoneticPr fontId="5" type="noConversion"/>
  <pageMargins left="0.39370078740157483" right="0.59055118110236227" top="0" bottom="0.6692913385826772" header="0.39370078740157483" footer="0.39370078740157483"/>
  <pageSetup paperSize="9" scale="99" orientation="portrait" blackAndWhite="1" r:id="rId1"/>
  <headerFooter alignWithMargins="0">
    <oddFooter>&amp;R&amp;"Arial,Fett"&amp;10Anlage E zu AZK-f 4/1</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12</vt:i4>
      </vt:variant>
    </vt:vector>
  </HeadingPairs>
  <TitlesOfParts>
    <vt:vector size="27" baseType="lpstr">
      <vt:lpstr>AZK1</vt:lpstr>
      <vt:lpstr>AZK2</vt:lpstr>
      <vt:lpstr>AZK3</vt:lpstr>
      <vt:lpstr>AZK4_1</vt:lpstr>
      <vt:lpstr>Material</vt:lpstr>
      <vt:lpstr>Fremdleistungen</vt:lpstr>
      <vt:lpstr>Personal</vt:lpstr>
      <vt:lpstr>Abschreibungen</vt:lpstr>
      <vt:lpstr>Sachkosten</vt:lpstr>
      <vt:lpstr>AZK4_2</vt:lpstr>
      <vt:lpstr>AZK5</vt:lpstr>
      <vt:lpstr>AZK6</vt:lpstr>
      <vt:lpstr>AZK7</vt:lpstr>
      <vt:lpstr>Anlage1</vt:lpstr>
      <vt:lpstr>Anlage2</vt:lpstr>
      <vt:lpstr>Abschreibungen!Druckbereich</vt:lpstr>
      <vt:lpstr>Anlage1!Druckbereich</vt:lpstr>
      <vt:lpstr>'AZK1'!Druckbereich</vt:lpstr>
      <vt:lpstr>'AZK2'!Druckbereich</vt:lpstr>
      <vt:lpstr>'AZK3'!Druckbereich</vt:lpstr>
      <vt:lpstr>AZK4_1!Druckbereich</vt:lpstr>
      <vt:lpstr>AZK4_2!Druckbereich</vt:lpstr>
      <vt:lpstr>'AZK5'!Druckbereich</vt:lpstr>
      <vt:lpstr>'AZK7'!Druckbereich</vt:lpstr>
      <vt:lpstr>Fremdleistungen!Druckbereich</vt:lpstr>
      <vt:lpstr>Material!Druckbereich</vt:lpstr>
      <vt:lpstr>Sachkosten!Druckbereich</vt:lpstr>
    </vt:vector>
  </TitlesOfParts>
  <Company>Sächsische Aufbaubank - Förderbank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Forschungsinfra_Antrag Kostenbasis (AZK-w)</dc:title>
  <dc:subject>Gewährung einer Förderung auf Kostenbasis (SMWK)</dc:subject>
  <dc:creator>SAB</dc:creator>
  <cp:keywords>63152, Antrag, Forschungsinfra, Kostenbasis, AZK-w</cp:keywords>
  <dc:description>Dieser Vordruck beinhaltet einen "Forschungsinfra_ Antrag Forschungseinrichtung _Kostenbasis (AZK-w)"</dc:description>
  <cp:lastModifiedBy>Kunzmann, Antje</cp:lastModifiedBy>
  <cp:lastPrinted>2026-01-27T14:40:16Z</cp:lastPrinted>
  <dcterms:created xsi:type="dcterms:W3CDTF">2000-01-31T15:19:30Z</dcterms:created>
  <dcterms:modified xsi:type="dcterms:W3CDTF">2026-01-27T14:41:25Z</dcterms:modified>
  <cp:category>Excel-Vorlagen</cp:category>
</cp:coreProperties>
</file>