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0202DAE0-0741-44FD-9944-9A6C2803B30A}" xr6:coauthVersionLast="47" xr6:coauthVersionMax="47" xr10:uidLastSave="{00000000-0000-0000-0000-000000000000}"/>
  <bookViews>
    <workbookView xWindow="210" yWindow="120" windowWidth="18765" windowHeight="8400" tabRatio="739" activeTab="2" xr2:uid="{00000000-000D-0000-FFFF-FFFF00000000}"/>
  </bookViews>
  <sheets>
    <sheet name="Abrechnung Personal" sheetId="19" r:id="rId1"/>
    <sheet name="Abrechnung Sachleistungen" sheetId="24" r:id="rId2"/>
    <sheet name="Abrechnung Tatsächl. Kosten" sheetId="22" r:id="rId3"/>
    <sheet name="Datenquellen" sheetId="20" state="hidden" r:id="rId4"/>
  </sheets>
  <definedNames>
    <definedName name="_xlnm._FilterDatabase" localSheetId="0" hidden="1">'Abrechnung Personal'!#REF!</definedName>
    <definedName name="_xlnm._FilterDatabase" localSheetId="1" hidden="1">'Abrechnung Sachleistungen'!#REF!</definedName>
    <definedName name="_xlnm._FilterDatabase" localSheetId="2" hidden="1">'Abrechnung Tatsächl. Kosten'!$A$58:$Q$60</definedName>
    <definedName name="_xlnm.Print_Area" localSheetId="0">'Abrechnung Personal'!$A$1:$R$106</definedName>
    <definedName name="_xlnm.Print_Area" localSheetId="1">'Abrechnung Sachleistungen'!$A$1:$Q$66</definedName>
    <definedName name="_xlnm.Print_Area" localSheetId="2">'Abrechnung Tatsächl. Kosten'!$A$2:$Q$66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4" l="1"/>
  <c r="A6" i="24" s="1"/>
  <c r="P65" i="24"/>
  <c r="P34" i="24"/>
  <c r="P33" i="24"/>
  <c r="P32" i="24"/>
  <c r="P31" i="24"/>
  <c r="P30" i="24"/>
  <c r="P29" i="24"/>
  <c r="P28" i="24"/>
  <c r="P27" i="24"/>
  <c r="P26" i="24"/>
  <c r="P25" i="24"/>
  <c r="P24" i="24"/>
  <c r="P23" i="24"/>
  <c r="P22" i="24"/>
  <c r="P21" i="24"/>
  <c r="P20" i="24"/>
  <c r="P19" i="24"/>
  <c r="P18" i="24"/>
  <c r="P17" i="24"/>
  <c r="P16" i="24"/>
  <c r="P15" i="24"/>
  <c r="P14" i="24"/>
  <c r="P13" i="24"/>
  <c r="P12" i="24"/>
  <c r="P11" i="24"/>
  <c r="P10" i="24"/>
  <c r="P9" i="24"/>
  <c r="P8" i="24"/>
  <c r="P7" i="24"/>
  <c r="P6" i="24"/>
  <c r="P5" i="24"/>
  <c r="P64" i="24"/>
  <c r="P63" i="24"/>
  <c r="P62" i="24"/>
  <c r="P61" i="24"/>
  <c r="P60" i="24"/>
  <c r="P59" i="24"/>
  <c r="P58" i="24"/>
  <c r="P57" i="24"/>
  <c r="P56" i="24"/>
  <c r="P55" i="24"/>
  <c r="P54" i="24"/>
  <c r="P53" i="24"/>
  <c r="P52" i="24"/>
  <c r="P51" i="24"/>
  <c r="P50" i="24"/>
  <c r="P49" i="24"/>
  <c r="P48" i="24"/>
  <c r="P47" i="24"/>
  <c r="P46" i="24"/>
  <c r="P45" i="24"/>
  <c r="P44" i="24"/>
  <c r="P43" i="24"/>
  <c r="P42" i="24"/>
  <c r="P41" i="24"/>
  <c r="P40" i="24"/>
  <c r="P39" i="24"/>
  <c r="P38" i="24"/>
  <c r="P37" i="24"/>
  <c r="P36" i="24"/>
  <c r="P35" i="24"/>
  <c r="Q6" i="24" l="1"/>
  <c r="A7" i="24"/>
  <c r="Q5" i="24"/>
  <c r="A8" i="24" l="1"/>
  <c r="Q7" i="24"/>
  <c r="Q104" i="19"/>
  <c r="J104" i="19"/>
  <c r="J103" i="19"/>
  <c r="Q103" i="19" s="1"/>
  <c r="Q102" i="19"/>
  <c r="J102" i="19"/>
  <c r="Q101" i="19"/>
  <c r="J101" i="19"/>
  <c r="J100" i="19"/>
  <c r="Q100" i="19" s="1"/>
  <c r="J99" i="19"/>
  <c r="Q99" i="19" s="1"/>
  <c r="J98" i="19"/>
  <c r="Q98" i="19" s="1"/>
  <c r="J97" i="19"/>
  <c r="Q97" i="19" s="1"/>
  <c r="Q96" i="19"/>
  <c r="J96" i="19"/>
  <c r="J95" i="19"/>
  <c r="Q95" i="19" s="1"/>
  <c r="J94" i="19"/>
  <c r="Q94" i="19" s="1"/>
  <c r="J93" i="19"/>
  <c r="Q93" i="19" s="1"/>
  <c r="Q92" i="19"/>
  <c r="J92" i="19"/>
  <c r="J91" i="19"/>
  <c r="Q91" i="19" s="1"/>
  <c r="J90" i="19"/>
  <c r="Q90" i="19" s="1"/>
  <c r="J89" i="19"/>
  <c r="Q89" i="19" s="1"/>
  <c r="Q88" i="19"/>
  <c r="J88" i="19"/>
  <c r="J87" i="19"/>
  <c r="Q87" i="19" s="1"/>
  <c r="J86" i="19"/>
  <c r="Q86" i="19" s="1"/>
  <c r="J85" i="19"/>
  <c r="Q85" i="19" s="1"/>
  <c r="Q84" i="19"/>
  <c r="J84" i="19"/>
  <c r="J83" i="19"/>
  <c r="Q83" i="19" s="1"/>
  <c r="J82" i="19"/>
  <c r="Q82" i="19" s="1"/>
  <c r="J81" i="19"/>
  <c r="Q81" i="19" s="1"/>
  <c r="J80" i="19"/>
  <c r="Q80" i="19" s="1"/>
  <c r="J79" i="19"/>
  <c r="Q79" i="19" s="1"/>
  <c r="J78" i="19"/>
  <c r="Q78" i="19" s="1"/>
  <c r="J77" i="19"/>
  <c r="Q77" i="19" s="1"/>
  <c r="J76" i="19"/>
  <c r="Q76" i="19" s="1"/>
  <c r="J75" i="19"/>
  <c r="Q75" i="19" s="1"/>
  <c r="J74" i="19"/>
  <c r="Q74" i="19" s="1"/>
  <c r="J73" i="19"/>
  <c r="Q73" i="19" s="1"/>
  <c r="J72" i="19"/>
  <c r="Q72" i="19" s="1"/>
  <c r="J71" i="19"/>
  <c r="Q71" i="19" s="1"/>
  <c r="J70" i="19"/>
  <c r="Q70" i="19" s="1"/>
  <c r="J69" i="19"/>
  <c r="Q69" i="19" s="1"/>
  <c r="J68" i="19"/>
  <c r="Q68" i="19" s="1"/>
  <c r="J67" i="19"/>
  <c r="Q67" i="19" s="1"/>
  <c r="J66" i="19"/>
  <c r="Q66" i="19" s="1"/>
  <c r="J65" i="19"/>
  <c r="Q65" i="19" s="1"/>
  <c r="Q56" i="22"/>
  <c r="Q46" i="22"/>
  <c r="Q47" i="22"/>
  <c r="Q48" i="22"/>
  <c r="Q49" i="22"/>
  <c r="Q50" i="22"/>
  <c r="Q51" i="22"/>
  <c r="Q52" i="22"/>
  <c r="Q53" i="22"/>
  <c r="Q54" i="22"/>
  <c r="Q55"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0" i="22"/>
  <c r="Q9" i="22"/>
  <c r="Q8" i="22"/>
  <c r="Q7" i="22"/>
  <c r="Q6" i="22"/>
  <c r="B26" i="19"/>
  <c r="J26" i="19"/>
  <c r="Q26" i="19" s="1"/>
  <c r="J27" i="19"/>
  <c r="Q27" i="19" s="1"/>
  <c r="J28" i="19"/>
  <c r="Q28" i="19" s="1"/>
  <c r="J29" i="19"/>
  <c r="Q29" i="19" s="1"/>
  <c r="J30" i="19"/>
  <c r="Q30" i="19" s="1"/>
  <c r="J31" i="19"/>
  <c r="Q31" i="19" s="1"/>
  <c r="J32" i="19"/>
  <c r="Q32" i="19" s="1"/>
  <c r="J33" i="19"/>
  <c r="Q33" i="19" s="1"/>
  <c r="J34" i="19"/>
  <c r="Q34" i="19" s="1"/>
  <c r="J35" i="19"/>
  <c r="Q35" i="19" s="1"/>
  <c r="J36" i="19"/>
  <c r="Q36" i="19" s="1"/>
  <c r="J37" i="19"/>
  <c r="Q37" i="19" s="1"/>
  <c r="J38" i="19"/>
  <c r="Q38" i="19" s="1"/>
  <c r="J39" i="19"/>
  <c r="Q39" i="19" s="1"/>
  <c r="J40" i="19"/>
  <c r="Q40" i="19" s="1"/>
  <c r="J41" i="19"/>
  <c r="Q41" i="19" s="1"/>
  <c r="J42" i="19"/>
  <c r="Q42" i="19" s="1"/>
  <c r="J43" i="19"/>
  <c r="Q43" i="19" s="1"/>
  <c r="J44" i="19"/>
  <c r="Q44" i="19" s="1"/>
  <c r="J45" i="19"/>
  <c r="Q45" i="19" s="1"/>
  <c r="J46" i="19"/>
  <c r="Q46" i="19" s="1"/>
  <c r="J47" i="19"/>
  <c r="Q47" i="19" s="1"/>
  <c r="J48" i="19"/>
  <c r="Q48" i="19" s="1"/>
  <c r="J49" i="19"/>
  <c r="Q49" i="19" s="1"/>
  <c r="J50" i="19"/>
  <c r="Q50" i="19" s="1"/>
  <c r="J51" i="19"/>
  <c r="Q51" i="19" s="1"/>
  <c r="J52" i="19"/>
  <c r="Q52" i="19" s="1"/>
  <c r="J53" i="19"/>
  <c r="Q53" i="19" s="1"/>
  <c r="J54" i="19"/>
  <c r="Q54" i="19" s="1"/>
  <c r="J55" i="19"/>
  <c r="Q55" i="19" s="1"/>
  <c r="J56" i="19"/>
  <c r="Q56" i="19" s="1"/>
  <c r="J57" i="19"/>
  <c r="Q57" i="19" s="1"/>
  <c r="J58" i="19"/>
  <c r="Q58" i="19" s="1"/>
  <c r="J59" i="19"/>
  <c r="Q59" i="19" s="1"/>
  <c r="J60" i="19"/>
  <c r="Q60" i="19" s="1"/>
  <c r="J61" i="19"/>
  <c r="Q61" i="19" s="1"/>
  <c r="J62" i="19"/>
  <c r="Q62" i="19" s="1"/>
  <c r="J63" i="19"/>
  <c r="Q63" i="19" s="1"/>
  <c r="J64" i="19"/>
  <c r="Q64" i="19" s="1"/>
  <c r="J25" i="19"/>
  <c r="Q25" i="19" s="1"/>
  <c r="R25" i="19"/>
  <c r="A9" i="24" l="1"/>
  <c r="Q8" i="24"/>
  <c r="B27" i="19"/>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Q105" i="19"/>
  <c r="R26" i="19"/>
  <c r="A10" i="24" l="1"/>
  <c r="Q9" i="24"/>
  <c r="R27" i="19"/>
  <c r="R65" i="19"/>
  <c r="B67" i="19"/>
  <c r="R66" i="19"/>
  <c r="R28" i="19"/>
  <c r="A11" i="24" l="1"/>
  <c r="Q10" i="24"/>
  <c r="R67" i="19"/>
  <c r="B68" i="19"/>
  <c r="R29" i="19"/>
  <c r="A12" i="24" l="1"/>
  <c r="Q11" i="24"/>
  <c r="B69" i="19"/>
  <c r="R68" i="19"/>
  <c r="R30" i="19"/>
  <c r="A13" i="24" l="1"/>
  <c r="Q12" i="24"/>
  <c r="B70" i="19"/>
  <c r="R69" i="19"/>
  <c r="R31" i="19"/>
  <c r="A14" i="24" l="1"/>
  <c r="Q13" i="24"/>
  <c r="R70" i="19"/>
  <c r="B71" i="19"/>
  <c r="R32" i="19"/>
  <c r="A15" i="24" l="1"/>
  <c r="Q14" i="24"/>
  <c r="B72" i="19"/>
  <c r="R71" i="19"/>
  <c r="R33" i="19"/>
  <c r="A16" i="24" l="1"/>
  <c r="Q15" i="24"/>
  <c r="B73" i="19"/>
  <c r="R72" i="19"/>
  <c r="R34" i="19"/>
  <c r="A17" i="24" l="1"/>
  <c r="Q16" i="24"/>
  <c r="B74" i="19"/>
  <c r="R73" i="19"/>
  <c r="R35" i="19"/>
  <c r="A18" i="24" l="1"/>
  <c r="Q17" i="24"/>
  <c r="R74" i="19"/>
  <c r="B75" i="19"/>
  <c r="R36" i="19"/>
  <c r="Q18" i="24" l="1"/>
  <c r="A19" i="24"/>
  <c r="B76" i="19"/>
  <c r="R75" i="19"/>
  <c r="R37" i="19"/>
  <c r="A20" i="24" l="1"/>
  <c r="Q19" i="24"/>
  <c r="B77" i="19"/>
  <c r="R76" i="19"/>
  <c r="R38" i="19"/>
  <c r="Q20" i="24" l="1"/>
  <c r="A21" i="24"/>
  <c r="R77" i="19"/>
  <c r="B78" i="19"/>
  <c r="R39" i="19"/>
  <c r="A22" i="24" l="1"/>
  <c r="Q21" i="24"/>
  <c r="B79" i="19"/>
  <c r="R78" i="19"/>
  <c r="R40" i="19"/>
  <c r="A23" i="24" l="1"/>
  <c r="Q22" i="24"/>
  <c r="R79" i="19"/>
  <c r="B80" i="19"/>
  <c r="R41" i="19"/>
  <c r="A24" i="24" l="1"/>
  <c r="Q23" i="24"/>
  <c r="R80" i="19"/>
  <c r="B81" i="19"/>
  <c r="R42" i="19"/>
  <c r="A25" i="24" l="1"/>
  <c r="Q24" i="24"/>
  <c r="B82" i="19"/>
  <c r="R81" i="19"/>
  <c r="R43" i="19"/>
  <c r="A26" i="24" l="1"/>
  <c r="Q25" i="24"/>
  <c r="B83" i="19"/>
  <c r="R82" i="19"/>
  <c r="R44" i="19"/>
  <c r="A27" i="24" l="1"/>
  <c r="Q26" i="24"/>
  <c r="R83" i="19"/>
  <c r="B84" i="19"/>
  <c r="R45" i="19"/>
  <c r="A28" i="24" l="1"/>
  <c r="Q27" i="24"/>
  <c r="R84" i="19"/>
  <c r="B85" i="19"/>
  <c r="R46" i="19"/>
  <c r="A29" i="24" l="1"/>
  <c r="Q28" i="24"/>
  <c r="R85" i="19"/>
  <c r="B86" i="19"/>
  <c r="R47" i="19"/>
  <c r="A30" i="24" l="1"/>
  <c r="Q29" i="24"/>
  <c r="B87" i="19"/>
  <c r="R86" i="19"/>
  <c r="R48" i="19"/>
  <c r="A31" i="24" l="1"/>
  <c r="Q30" i="24"/>
  <c r="B88" i="19"/>
  <c r="R87" i="19"/>
  <c r="R49" i="19"/>
  <c r="A32" i="24" l="1"/>
  <c r="Q31" i="24"/>
  <c r="R88" i="19"/>
  <c r="B89" i="19"/>
  <c r="R50" i="19"/>
  <c r="A33" i="24" l="1"/>
  <c r="Q32" i="24"/>
  <c r="B90" i="19"/>
  <c r="R89" i="19"/>
  <c r="R51" i="19"/>
  <c r="A34" i="24" l="1"/>
  <c r="Q34" i="24" s="1"/>
  <c r="Q33" i="24"/>
  <c r="B91" i="19"/>
  <c r="R90" i="19"/>
  <c r="R52" i="19"/>
  <c r="B92" i="19" l="1"/>
  <c r="R91" i="19"/>
  <c r="R53" i="19"/>
  <c r="R92" i="19" l="1"/>
  <c r="B93" i="19"/>
  <c r="R54" i="19"/>
  <c r="B94" i="19" l="1"/>
  <c r="R93" i="19"/>
  <c r="R55" i="19"/>
  <c r="B95" i="19" l="1"/>
  <c r="R94" i="19"/>
  <c r="R56" i="19"/>
  <c r="B96" i="19" l="1"/>
  <c r="R95" i="19"/>
  <c r="R57" i="19"/>
  <c r="R96" i="19" l="1"/>
  <c r="B97" i="19"/>
  <c r="R58" i="19"/>
  <c r="B98" i="19" l="1"/>
  <c r="R97" i="19"/>
  <c r="R59" i="19"/>
  <c r="R98" i="19" l="1"/>
  <c r="B99" i="19"/>
  <c r="R60" i="19"/>
  <c r="B100" i="19" l="1"/>
  <c r="R99" i="19"/>
  <c r="R61" i="19"/>
  <c r="R100" i="19" l="1"/>
  <c r="B101" i="19"/>
  <c r="R62" i="19"/>
  <c r="R101" i="19" l="1"/>
  <c r="B102" i="19"/>
  <c r="R64" i="19"/>
  <c r="R63" i="19"/>
  <c r="R102" i="19" l="1"/>
  <c r="B103" i="19"/>
  <c r="N60" i="22"/>
  <c r="R103" i="19" l="1"/>
  <c r="B104" i="19"/>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P59" i="22"/>
  <c r="P58" i="22"/>
  <c r="P60" i="22" s="1"/>
  <c r="R104" i="19" l="1"/>
  <c r="Q35" i="24" l="1"/>
  <c r="E17" i="19"/>
  <c r="F59" i="22"/>
  <c r="F58" i="22"/>
  <c r="P57" i="22"/>
  <c r="Q36" i="24" l="1"/>
  <c r="Q37" i="24" l="1"/>
  <c r="Q38" i="24" l="1"/>
  <c r="Q39" i="24" l="1"/>
  <c r="Q40" i="24" l="1"/>
  <c r="Q41" i="24" l="1"/>
  <c r="Q42" i="24" l="1"/>
  <c r="Q43" i="24" l="1"/>
  <c r="Q44" i="24" l="1"/>
  <c r="Q45" i="24" l="1"/>
  <c r="Q46" i="24" l="1"/>
  <c r="Q47" i="24" l="1"/>
  <c r="Q48" i="24" l="1"/>
  <c r="Q49" i="24" l="1"/>
  <c r="Q50" i="24" l="1"/>
  <c r="Q51" i="24" l="1"/>
  <c r="Q52" i="24" l="1"/>
  <c r="Q53" i="24" l="1"/>
  <c r="Q54" i="24" l="1"/>
  <c r="Q55" i="24" l="1"/>
  <c r="Q56" i="24" l="1"/>
  <c r="Q57" i="24" l="1"/>
  <c r="Q58" i="24" l="1"/>
  <c r="Q59" i="24" l="1"/>
  <c r="Q60" i="24" l="1"/>
  <c r="Q61" i="24" l="1"/>
  <c r="Q62" i="24" l="1"/>
  <c r="Q64" i="24" l="1"/>
  <c r="Q63" i="24"/>
</calcChain>
</file>

<file path=xl/sharedStrings.xml><?xml version="1.0" encoding="utf-8"?>
<sst xmlns="http://schemas.openxmlformats.org/spreadsheetml/2006/main" count="156" uniqueCount="132">
  <si>
    <t xml:space="preserve">Lieferant </t>
  </si>
  <si>
    <t>Vertragswert netto (EUR)</t>
  </si>
  <si>
    <t>Anzahl der Beschäftigten beim Kooperationspartner</t>
  </si>
  <si>
    <t>Buchführung - Jahresabschluss des Kooperationspartners</t>
  </si>
  <si>
    <t>Vergabeart</t>
  </si>
  <si>
    <t>Rechnungs-
datum</t>
  </si>
  <si>
    <t>Datum des Vertragsab-schlusses / Bestelldatum</t>
  </si>
  <si>
    <t>Kameralistik</t>
  </si>
  <si>
    <t xml:space="preserve">kommunale / staatliche Doppik </t>
  </si>
  <si>
    <t>tatsächliche Kosten</t>
  </si>
  <si>
    <t>LP</t>
  </si>
  <si>
    <t>PP1</t>
  </si>
  <si>
    <t>PP2</t>
  </si>
  <si>
    <t>PP3</t>
  </si>
  <si>
    <t>PP4</t>
  </si>
  <si>
    <t>PP5</t>
  </si>
  <si>
    <t>PP6</t>
  </si>
  <si>
    <t>PP7</t>
  </si>
  <si>
    <t>PP8</t>
  </si>
  <si>
    <t>PP9</t>
  </si>
  <si>
    <t>PP10</t>
  </si>
  <si>
    <t>PP11</t>
  </si>
  <si>
    <t>PP12</t>
  </si>
  <si>
    <t>PP13</t>
  </si>
  <si>
    <t>PP14</t>
  </si>
  <si>
    <t>PP15</t>
  </si>
  <si>
    <t>Direktkauf</t>
  </si>
  <si>
    <t>beschränkte Ausschreibung</t>
  </si>
  <si>
    <t>öffentliche Ausschreibung</t>
  </si>
  <si>
    <t>offenes Verfahren (OS)</t>
  </si>
  <si>
    <t>nicht offenes Verfahren (OS)</t>
  </si>
  <si>
    <t>Verhandlungsverfahren (OS)</t>
  </si>
  <si>
    <t>wettbewerblicher Dialog (OS)</t>
  </si>
  <si>
    <t>Innovationspartnerschaft</t>
  </si>
  <si>
    <t>freihändige Vergabe</t>
  </si>
  <si>
    <t>Die Belegliste ist Bestandteil des Auszahlungsantrages.</t>
  </si>
  <si>
    <t xml:space="preserve">Rechnungsbetrag brutto (EUR)
abzgl. Skonti, Rabatte, Einbehalte  </t>
  </si>
  <si>
    <t>Kostenart</t>
  </si>
  <si>
    <t>Rechnungs-
nummer</t>
  </si>
  <si>
    <t>durch 
Kooperationspartner abgerechneter Betrag (EUR)</t>
  </si>
  <si>
    <t>Abschreibung</t>
  </si>
  <si>
    <t xml:space="preserve">Anzahl 
der Monate </t>
  </si>
  <si>
    <t>Abschreibungs-
satz (EUR)</t>
  </si>
  <si>
    <r>
      <t xml:space="preserve">Rechnungsbetrag 
netto  (EUR)
 abzgl. </t>
    </r>
    <r>
      <rPr>
        <sz val="11"/>
        <color theme="1"/>
        <rFont val="Arial"/>
        <family val="2"/>
      </rPr>
      <t>Skonti, 
R</t>
    </r>
    <r>
      <rPr>
        <sz val="11"/>
        <rFont val="Arial"/>
        <family val="2"/>
      </rPr>
      <t xml:space="preserve">abatte, Einbehalte  </t>
    </r>
  </si>
  <si>
    <t>lfd. 
Nr.</t>
  </si>
  <si>
    <t>DE</t>
  </si>
  <si>
    <t>1. Personalkosten TP1 / Stunden</t>
  </si>
  <si>
    <t>1. Personalkosten TP2 / Stunden</t>
  </si>
  <si>
    <t>1. Personalkosten TP3 / Stunden</t>
  </si>
  <si>
    <t>1. Personalkosten TP4 / Stunden</t>
  </si>
  <si>
    <t>1. Personalkosten TP5 / Stunden</t>
  </si>
  <si>
    <t>1. Personalkosten TP1 / Monate</t>
  </si>
  <si>
    <t>1. Personalkosten TP2 / Monate</t>
  </si>
  <si>
    <t>1. Personalkosten TP3 / Monate</t>
  </si>
  <si>
    <t>1. Personalkosten TP4 / Monate</t>
  </si>
  <si>
    <t>1. Personalkosten TP5 / Monate</t>
  </si>
  <si>
    <t>lfd. Nr.</t>
  </si>
  <si>
    <t>Tätigkeitsprofil / Abrechnungsmethode</t>
  </si>
  <si>
    <t>Name, Vorname</t>
  </si>
  <si>
    <t>abgerechnetes Jahr</t>
  </si>
  <si>
    <t>Kostensatz (EUR)</t>
  </si>
  <si>
    <t>abgerechneter Monat</t>
  </si>
  <si>
    <t>Oktober</t>
  </si>
  <si>
    <t>Januar</t>
  </si>
  <si>
    <t>Februar</t>
  </si>
  <si>
    <t>Anzahl Monate</t>
  </si>
  <si>
    <t>März</t>
  </si>
  <si>
    <t>April</t>
  </si>
  <si>
    <t>Mai</t>
  </si>
  <si>
    <t>Juni</t>
  </si>
  <si>
    <t>Juli</t>
  </si>
  <si>
    <t>August</t>
  </si>
  <si>
    <t>September</t>
  </si>
  <si>
    <t>November</t>
  </si>
  <si>
    <t>Dezember</t>
  </si>
  <si>
    <r>
      <rPr>
        <sz val="10"/>
        <color theme="0"/>
        <rFont val="Arial"/>
        <family val="2"/>
      </rPr>
      <t>"</t>
    </r>
    <r>
      <rPr>
        <sz val="10"/>
        <rFont val="Arial"/>
        <family val="2"/>
      </rPr>
      <t>3</t>
    </r>
    <r>
      <rPr>
        <sz val="10"/>
        <color theme="0"/>
        <rFont val="Arial"/>
        <family val="2"/>
      </rPr>
      <t>"</t>
    </r>
  </si>
  <si>
    <t>Sachleistungen</t>
  </si>
  <si>
    <t>Anzahl der Stunden im abgerechneten Monat</t>
  </si>
  <si>
    <t>Antragsnummer</t>
  </si>
  <si>
    <t>Projektkürzel</t>
  </si>
  <si>
    <t>Name des Kooperationspartners</t>
  </si>
  <si>
    <t>Bezeichnung des Kooperationspartners</t>
  </si>
  <si>
    <t>Projektzeitraum</t>
  </si>
  <si>
    <t>Abrechnungszeitraum</t>
  </si>
  <si>
    <t>Vorsteuerabzugsberechtigt</t>
  </si>
  <si>
    <t>von</t>
  </si>
  <si>
    <t>bis</t>
  </si>
  <si>
    <t>BELEGLISTE Nr.</t>
  </si>
  <si>
    <t>Betrag (EUR)</t>
  </si>
  <si>
    <t>Herkunft  bzw. Geldgeber</t>
  </si>
  <si>
    <t>Projekteinnahmen</t>
  </si>
  <si>
    <t>Öffentliche Zuwendungen</t>
  </si>
  <si>
    <t>Personalkosten</t>
  </si>
  <si>
    <t>Tatsächliche Kosten</t>
  </si>
  <si>
    <t>Personalkosten gesamt</t>
  </si>
  <si>
    <t>Tatsächliche Kosten gesamt</t>
  </si>
  <si>
    <t>Sachleistungen gesamt</t>
  </si>
  <si>
    <t>Verwaltungskostenpauschale</t>
  </si>
  <si>
    <t>Reisekostenpauschale</t>
  </si>
  <si>
    <t>ABRUF</t>
  </si>
  <si>
    <t>Gesamt</t>
  </si>
  <si>
    <t>2. Ext. Expertisen u. Dienstleistungen</t>
  </si>
  <si>
    <t>3.1 Ausrüstung ohne Abschreibung</t>
  </si>
  <si>
    <t>3.2 Ausrüstung mit Abschreibung</t>
  </si>
  <si>
    <t>4.1 Baukosten</t>
  </si>
  <si>
    <t>4.2 Baunebenkosten</t>
  </si>
  <si>
    <t>4.3 Grundstückserwerb</t>
  </si>
  <si>
    <t>4.4 Grundstückserwerbsnebenkosten</t>
  </si>
  <si>
    <t>9. Sachleistungen</t>
  </si>
  <si>
    <t>Sachleistungen
(nur unbezahlte freiwillige Arbeit)</t>
  </si>
  <si>
    <t>Bitte auswählen</t>
  </si>
  <si>
    <t>Spenden, Sponsoring</t>
  </si>
  <si>
    <t>durch Kooperationspartner abgerechneter Betrag (EUR)</t>
  </si>
  <si>
    <t>abgerech-
neter Monat</t>
  </si>
  <si>
    <r>
      <t xml:space="preserve">Auftragsgegenstand 
</t>
    </r>
    <r>
      <rPr>
        <sz val="10"/>
        <rFont val="Arial"/>
        <family val="2"/>
      </rPr>
      <t xml:space="preserve">wenn zutreffend: 
Angabe zu Losnummer, Nachtrag, Rahmenvertrag  </t>
    </r>
    <r>
      <rPr>
        <sz val="11"/>
        <rFont val="Arial"/>
        <family val="2"/>
      </rPr>
      <t xml:space="preserve">                        </t>
    </r>
  </si>
  <si>
    <r>
      <t xml:space="preserve">Zweck der durch-geführten Leistung
</t>
    </r>
    <r>
      <rPr>
        <sz val="10"/>
        <rFont val="Arial"/>
        <family val="2"/>
      </rPr>
      <t xml:space="preserve">wenn zutreffend: Kennzeichnung  Projektvorbereitungs-kosten </t>
    </r>
    <r>
      <rPr>
        <b/>
        <sz val="10"/>
        <rFont val="Arial"/>
        <family val="2"/>
      </rPr>
      <t>(PVK)</t>
    </r>
    <r>
      <rPr>
        <sz val="10"/>
        <rFont val="Arial"/>
        <family val="2"/>
      </rPr>
      <t xml:space="preserve">, gemeinsame Vergabe </t>
    </r>
    <r>
      <rPr>
        <b/>
        <sz val="10"/>
        <rFont val="Arial"/>
        <family val="2"/>
      </rPr>
      <t>(GV)</t>
    </r>
  </si>
  <si>
    <t>Bezahldatum/
Buchungs-datum</t>
  </si>
  <si>
    <t>Bilanzierung (Gewinn &gt; 2.000.000 EUR)</t>
  </si>
  <si>
    <t>Bilanzierung (Jahresumsatz  ≥ 600.000 EUR oder Gewinn ≥ 60.000 EUR bis ≤ 2.000.000 EUR)</t>
  </si>
  <si>
    <t>Einnahmenüberschussrechnung (Jahresumsatz &lt; 600.000 EUR oder Gewinn &lt; 60.000 EUR)</t>
  </si>
  <si>
    <t>Anzahl der 
Projekt-Stunden
im abgerech-
neten Monat</t>
  </si>
  <si>
    <r>
      <t xml:space="preserve">Stellenanteil im Projekt
</t>
    </r>
    <r>
      <rPr>
        <sz val="10"/>
        <rFont val="Arial"/>
        <family val="2"/>
      </rPr>
      <t>(max. 2 Nachkomma-stellen!)</t>
    </r>
  </si>
  <si>
    <t>Angaben zum Abrechnungszeitraum</t>
  </si>
  <si>
    <r>
      <t xml:space="preserve">Funktion
</t>
    </r>
    <r>
      <rPr>
        <sz val="10"/>
        <rFont val="Arial"/>
        <family val="2"/>
      </rPr>
      <t xml:space="preserve">wenn zutreffend: Kennzeichnung  Projektvorbereitungskosten </t>
    </r>
    <r>
      <rPr>
        <b/>
        <sz val="10"/>
        <rFont val="Arial"/>
        <family val="2"/>
      </rPr>
      <t>(PVK)</t>
    </r>
    <r>
      <rPr>
        <sz val="10"/>
        <rFont val="Arial"/>
        <family val="2"/>
      </rPr>
      <t xml:space="preserve"> </t>
    </r>
  </si>
  <si>
    <r>
      <t xml:space="preserve">Abrechnung 
nach </t>
    </r>
    <r>
      <rPr>
        <b/>
        <sz val="11"/>
        <rFont val="Arial"/>
        <family val="2"/>
      </rPr>
      <t>Monaten</t>
    </r>
  </si>
  <si>
    <r>
      <t xml:space="preserve">Abrechnung nach </t>
    </r>
    <r>
      <rPr>
        <b/>
        <sz val="11"/>
        <rFont val="Arial"/>
        <family val="2"/>
      </rPr>
      <t>Stunden</t>
    </r>
  </si>
  <si>
    <t>3 Vergleichsangebote (kein förml. Vergabeverfahren)</t>
  </si>
  <si>
    <t>freiberufliche Leistung</t>
  </si>
  <si>
    <t>Inhouse Vergabe</t>
  </si>
  <si>
    <t>! VERTRAULICH ! </t>
  </si>
  <si>
    <r>
      <t xml:space="preserve">Sächsische Aufbaubank – Förderbank –  </t>
    </r>
    <r>
      <rPr>
        <sz val="10"/>
        <rFont val="Arial"/>
        <family val="2"/>
      </rPr>
      <t xml:space="preserve">Gerberstraße 5,  04105 Leipzig     </t>
    </r>
    <r>
      <rPr>
        <b/>
        <sz val="10"/>
        <rFont val="Arial"/>
        <family val="2"/>
      </rPr>
      <t>Postanschrift:</t>
    </r>
    <r>
      <rPr>
        <sz val="10"/>
        <rFont val="Arial"/>
        <family val="2"/>
      </rPr>
      <t xml:space="preserve">  04022 Leipzig,   </t>
    </r>
    <r>
      <rPr>
        <b/>
        <sz val="10"/>
        <rFont val="Arial"/>
        <family val="2"/>
      </rPr>
      <t>Telefon</t>
    </r>
    <r>
      <rPr>
        <sz val="10"/>
        <rFont val="Arial"/>
        <family val="2"/>
      </rPr>
      <t xml:space="preserve">  0341 70292-0,   </t>
    </r>
    <r>
      <rPr>
        <b/>
        <sz val="10"/>
        <rFont val="Arial"/>
        <family val="2"/>
      </rPr>
      <t>SWIFT/BIC:</t>
    </r>
    <r>
      <rPr>
        <sz val="10"/>
        <rFont val="Arial"/>
        <family val="2"/>
      </rPr>
      <t xml:space="preserve"> SABDDE81XXX  </t>
    </r>
    <r>
      <rPr>
        <b/>
        <sz val="10"/>
        <rFont val="Arial"/>
        <family val="2"/>
      </rPr>
      <t xml:space="preserve">  Gläubiger-ID:</t>
    </r>
    <r>
      <rPr>
        <sz val="10"/>
        <rFont val="Arial"/>
        <family val="2"/>
      </rPr>
      <t xml:space="preserve">  DE42ZZZ00000034715   </t>
    </r>
    <r>
      <rPr>
        <b/>
        <sz val="10"/>
        <rFont val="Arial"/>
        <family val="2"/>
      </rPr>
      <t>USt-ID:</t>
    </r>
    <r>
      <rPr>
        <sz val="10"/>
        <rFont val="Arial"/>
        <family val="2"/>
      </rPr>
      <t xml:space="preserve">  DE179593934</t>
    </r>
  </si>
  <si>
    <r>
      <t xml:space="preserve">Internet:  </t>
    </r>
    <r>
      <rPr>
        <sz val="10"/>
        <rFont val="Arial"/>
        <family val="2"/>
      </rPr>
      <t>www.sab.sachsen.de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</si>
</sst>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000000"/>
  </numFmts>
  <fonts count="27">
    <font>
      <sz val="11"/>
      <name val="Univers BQ"/>
    </font>
    <font>
      <sz val="11"/>
      <name val="Univers BQ"/>
    </font>
    <font>
      <sz val="11"/>
      <name val="Arial"/>
      <family val="2"/>
    </font>
    <font>
      <b/>
      <sz val="12"/>
      <name val="Arial"/>
      <family val="2"/>
    </font>
    <font>
      <sz val="11"/>
      <name val="Arial"/>
      <family val="2"/>
    </font>
    <font>
      <sz val="12"/>
      <name val="Arial"/>
      <family val="2"/>
    </font>
    <font>
      <b/>
      <sz val="12"/>
      <color theme="1"/>
      <name val="Arial"/>
      <family val="2"/>
    </font>
    <font>
      <sz val="12"/>
      <color theme="1"/>
      <name val="Arial"/>
      <family val="2"/>
    </font>
    <font>
      <b/>
      <sz val="12"/>
      <color theme="1"/>
      <name val="Arial"/>
      <family val="2"/>
      <charset val="238"/>
    </font>
    <font>
      <b/>
      <sz val="12"/>
      <name val="Arial"/>
      <family val="2"/>
      <charset val="238"/>
    </font>
    <font>
      <sz val="8"/>
      <name val="Univers BQ"/>
    </font>
    <font>
      <sz val="11"/>
      <color theme="1"/>
      <name val="Arial"/>
      <family val="2"/>
    </font>
    <font>
      <b/>
      <sz val="11"/>
      <name val="Arial"/>
      <family val="2"/>
    </font>
    <font>
      <sz val="10"/>
      <color theme="0"/>
      <name val="Arial"/>
      <family val="2"/>
    </font>
    <font>
      <sz val="9"/>
      <color rgb="FF000000"/>
      <name val="Arial"/>
      <family val="2"/>
    </font>
    <font>
      <sz val="10"/>
      <name val="Arial"/>
      <family val="2"/>
    </font>
    <font>
      <b/>
      <sz val="11"/>
      <color theme="1"/>
      <name val="Arial"/>
      <family val="2"/>
      <charset val="238"/>
    </font>
    <font>
      <b/>
      <sz val="11"/>
      <name val="Arial"/>
      <family val="2"/>
      <charset val="238"/>
    </font>
    <font>
      <b/>
      <sz val="12"/>
      <color theme="0"/>
      <name val="Arial"/>
      <family val="2"/>
      <charset val="238"/>
    </font>
    <font>
      <sz val="10"/>
      <color rgb="FF0070C0"/>
      <name val="Arial"/>
      <family val="2"/>
    </font>
    <font>
      <b/>
      <sz val="11"/>
      <color theme="0"/>
      <name val="Arial"/>
      <family val="2"/>
    </font>
    <font>
      <b/>
      <sz val="16"/>
      <color theme="0"/>
      <name val="Arial"/>
      <family val="2"/>
      <charset val="238"/>
    </font>
    <font>
      <b/>
      <sz val="16"/>
      <name val="Arial"/>
      <family val="2"/>
    </font>
    <font>
      <b/>
      <sz val="10"/>
      <name val="Arial"/>
      <family val="2"/>
    </font>
    <font>
      <sz val="12"/>
      <color rgb="FF172B4D"/>
      <name val="Arial"/>
      <family val="2"/>
    </font>
    <font>
      <sz val="16"/>
      <color rgb="FF0000FF"/>
      <name val="Arial"/>
      <family val="2"/>
    </font>
    <font>
      <sz val="14"/>
      <color rgb="FF0000FF"/>
      <name val="Arial"/>
      <family val="2"/>
    </font>
  </fonts>
  <fills count="12">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79998168889431442"/>
        <bgColor indexed="64"/>
      </patternFill>
    </fill>
    <fill>
      <patternFill patternType="gray125">
        <bgColor theme="6" tint="0.79998168889431442"/>
      </patternFill>
    </fill>
    <fill>
      <patternFill patternType="gray125">
        <bgColor rgb="FFFFFFC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70AD47"/>
      </left>
      <right style="medium">
        <color rgb="FFA8D08D"/>
      </right>
      <top style="medium">
        <color theme="9" tint="0.39994506668294322"/>
      </top>
      <bottom style="medium">
        <color rgb="FFA8D08D"/>
      </bottom>
      <diagonal/>
    </border>
    <border>
      <left/>
      <right style="medium">
        <color rgb="FFA8D08D"/>
      </right>
      <top style="medium">
        <color theme="9" tint="0.39994506668294322"/>
      </top>
      <bottom style="medium">
        <color rgb="FFA8D08D"/>
      </bottom>
      <diagonal/>
    </border>
    <border>
      <left/>
      <right style="medium">
        <color rgb="FFA8D08D"/>
      </right>
      <top/>
      <bottom style="medium">
        <color rgb="FFA8D08D"/>
      </bottom>
      <diagonal/>
    </border>
    <border>
      <left style="medium">
        <color rgb="FFA8D08D"/>
      </left>
      <right style="medium">
        <color rgb="FFA8D08D"/>
      </right>
      <top style="medium">
        <color rgb="FFA8D08D"/>
      </top>
      <bottom style="medium">
        <color rgb="FFA8D08D"/>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0" fontId="4" fillId="0" borderId="0"/>
    <xf numFmtId="0" fontId="2" fillId="0" borderId="0"/>
    <xf numFmtId="9" fontId="1" fillId="0" borderId="0" applyFont="0" applyFill="0" applyBorder="0" applyAlignment="0" applyProtection="0"/>
  </cellStyleXfs>
  <cellXfs count="222">
    <xf numFmtId="0" fontId="0" fillId="0" borderId="0" xfId="0"/>
    <xf numFmtId="0" fontId="2" fillId="0" borderId="0" xfId="2" applyFont="1"/>
    <xf numFmtId="0" fontId="5" fillId="0" borderId="0" xfId="2" applyFont="1"/>
    <xf numFmtId="0" fontId="2" fillId="0" borderId="0" xfId="2" applyFont="1" applyAlignment="1">
      <alignment horizontal="center"/>
    </xf>
    <xf numFmtId="0" fontId="3" fillId="0" borderId="0" xfId="0" applyFont="1" applyAlignment="1">
      <alignment horizontal="left" vertical="center" wrapText="1"/>
    </xf>
    <xf numFmtId="0" fontId="5" fillId="0" borderId="0" xfId="0" applyFont="1" applyAlignment="1">
      <alignment horizontal="left" vertical="center"/>
    </xf>
    <xf numFmtId="0" fontId="5" fillId="0" borderId="0" xfId="2" applyFont="1" applyProtection="1">
      <protection locked="0"/>
    </xf>
    <xf numFmtId="49" fontId="2" fillId="0" borderId="0" xfId="2" applyNumberFormat="1" applyFont="1" applyAlignment="1">
      <alignment horizontal="center"/>
    </xf>
    <xf numFmtId="0" fontId="5" fillId="0" borderId="1" xfId="0" applyFont="1" applyBorder="1" applyAlignment="1">
      <alignment vertical="center"/>
    </xf>
    <xf numFmtId="0" fontId="8" fillId="0" borderId="0" xfId="0" applyFont="1" applyAlignment="1">
      <alignment vertical="center"/>
    </xf>
    <xf numFmtId="0" fontId="5" fillId="0" borderId="1" xfId="2" applyFont="1" applyBorder="1" applyAlignment="1">
      <alignment vertical="center"/>
    </xf>
    <xf numFmtId="0" fontId="5" fillId="0" borderId="1" xfId="2" applyFont="1" applyBorder="1" applyAlignment="1">
      <alignment vertical="center" wrapText="1"/>
    </xf>
    <xf numFmtId="0" fontId="9" fillId="3" borderId="1" xfId="0" applyFont="1" applyFill="1" applyBorder="1" applyAlignment="1">
      <alignment vertical="center"/>
    </xf>
    <xf numFmtId="0" fontId="5" fillId="0" borderId="1" xfId="2" applyFont="1" applyBorder="1"/>
    <xf numFmtId="0" fontId="5" fillId="0" borderId="1" xfId="2" applyFont="1" applyBorder="1" applyProtection="1">
      <protection locked="0"/>
    </xf>
    <xf numFmtId="0" fontId="6" fillId="0" borderId="0" xfId="3" applyFont="1" applyAlignment="1">
      <alignment horizontal="left" vertical="center" indent="1"/>
    </xf>
    <xf numFmtId="0" fontId="5" fillId="0" borderId="0" xfId="0" applyFont="1" applyAlignment="1">
      <alignment horizontal="left" vertical="center" indent="1"/>
    </xf>
    <xf numFmtId="0" fontId="2" fillId="0" borderId="1" xfId="0" applyFont="1" applyBorder="1" applyAlignment="1">
      <alignment vertical="center" wrapText="1"/>
    </xf>
    <xf numFmtId="0" fontId="2" fillId="0" borderId="1" xfId="3" applyBorder="1" applyAlignment="1" applyProtection="1">
      <alignment horizontal="left" vertical="center" wrapText="1"/>
      <protection locked="0"/>
    </xf>
    <xf numFmtId="1" fontId="2" fillId="0" borderId="1" xfId="3" applyNumberFormat="1" applyBorder="1" applyAlignment="1">
      <alignment horizontal="center" vertical="center"/>
    </xf>
    <xf numFmtId="0" fontId="2" fillId="0" borderId="2" xfId="3" applyBorder="1" applyAlignment="1" applyProtection="1">
      <alignment horizontal="left" vertical="center" wrapText="1"/>
      <protection locked="0"/>
    </xf>
    <xf numFmtId="14" fontId="2" fillId="0" borderId="1" xfId="3" applyNumberFormat="1" applyBorder="1" applyAlignment="1" applyProtection="1">
      <alignment horizontal="right" vertical="center" indent="1"/>
      <protection locked="0"/>
    </xf>
    <xf numFmtId="14" fontId="2" fillId="0" borderId="2" xfId="3" applyNumberFormat="1" applyBorder="1" applyAlignment="1" applyProtection="1">
      <alignment horizontal="right" vertical="center" indent="1"/>
      <protection locked="0"/>
    </xf>
    <xf numFmtId="4" fontId="2" fillId="0" borderId="1" xfId="3" applyNumberFormat="1" applyBorder="1" applyAlignment="1" applyProtection="1">
      <alignment horizontal="right" vertical="center" indent="1"/>
      <protection locked="0"/>
    </xf>
    <xf numFmtId="4" fontId="2" fillId="0" borderId="2" xfId="3" applyNumberFormat="1" applyBorder="1" applyAlignment="1" applyProtection="1">
      <alignment horizontal="right" vertical="center" indent="1"/>
      <protection locked="0"/>
    </xf>
    <xf numFmtId="0" fontId="2" fillId="1" borderId="1" xfId="3" applyFill="1" applyBorder="1" applyAlignment="1" applyProtection="1">
      <alignment horizontal="right" vertical="center" wrapText="1" indent="1"/>
      <protection locked="0"/>
    </xf>
    <xf numFmtId="4" fontId="2" fillId="1" borderId="1" xfId="3" applyNumberFormat="1" applyFill="1" applyBorder="1" applyAlignment="1" applyProtection="1">
      <alignment horizontal="right" vertical="center" indent="1"/>
      <protection locked="0"/>
    </xf>
    <xf numFmtId="0" fontId="5" fillId="0" borderId="4" xfId="0" applyFont="1" applyBorder="1" applyAlignment="1">
      <alignment vertical="center"/>
    </xf>
    <xf numFmtId="0" fontId="5" fillId="0" borderId="0" xfId="3" applyFont="1"/>
    <xf numFmtId="0" fontId="0" fillId="4" borderId="0" xfId="0" applyFill="1" applyAlignment="1">
      <alignment horizontal="right"/>
    </xf>
    <xf numFmtId="0" fontId="0" fillId="5" borderId="0" xfId="0" applyFill="1"/>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right" vertical="center" wrapText="1"/>
    </xf>
    <xf numFmtId="4" fontId="14" fillId="0" borderId="12" xfId="0" applyNumberFormat="1" applyFont="1" applyBorder="1" applyAlignment="1">
      <alignment horizontal="right" vertical="center" wrapText="1"/>
    </xf>
    <xf numFmtId="4" fontId="14" fillId="0" borderId="13" xfId="0" applyNumberFormat="1" applyFont="1" applyBorder="1" applyAlignment="1">
      <alignment horizontal="right" vertical="center" wrapText="1"/>
    </xf>
    <xf numFmtId="0" fontId="2" fillId="0" borderId="1" xfId="3" applyBorder="1" applyAlignment="1" applyProtection="1">
      <alignment horizontal="left" vertical="center" wrapText="1" indent="1"/>
      <protection locked="0"/>
    </xf>
    <xf numFmtId="0" fontId="2" fillId="0" borderId="1" xfId="3" applyBorder="1" applyAlignment="1" applyProtection="1">
      <alignment horizontal="right" vertical="center" wrapText="1" indent="1"/>
      <protection locked="0"/>
    </xf>
    <xf numFmtId="4" fontId="2" fillId="0" borderId="1" xfId="3" applyNumberFormat="1" applyBorder="1" applyAlignment="1" applyProtection="1">
      <alignment horizontal="right" vertical="center" wrapText="1" indent="1"/>
      <protection locked="0"/>
    </xf>
    <xf numFmtId="0" fontId="0" fillId="6" borderId="1" xfId="0" applyFill="1" applyBorder="1" applyAlignment="1">
      <alignment horizontal="center" wrapText="1"/>
    </xf>
    <xf numFmtId="3" fontId="14" fillId="0" borderId="14" xfId="0" applyNumberFormat="1" applyFont="1" applyBorder="1" applyAlignment="1">
      <alignment horizontal="right" vertical="center" wrapText="1"/>
    </xf>
    <xf numFmtId="3" fontId="14" fillId="0" borderId="4" xfId="0" applyNumberFormat="1" applyFont="1" applyBorder="1" applyAlignment="1">
      <alignment horizontal="right" vertical="center" wrapText="1"/>
    </xf>
    <xf numFmtId="0" fontId="16" fillId="3"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9" fillId="0" borderId="0" xfId="3" applyFont="1"/>
    <xf numFmtId="0" fontId="2" fillId="0" borderId="0" xfId="3"/>
    <xf numFmtId="49" fontId="2" fillId="9" borderId="15" xfId="3" applyNumberFormat="1" applyFill="1" applyBorder="1" applyAlignment="1">
      <alignment horizontal="center" vertical="center" wrapText="1"/>
    </xf>
    <xf numFmtId="49" fontId="2" fillId="9" borderId="16" xfId="3" applyNumberFormat="1" applyFill="1" applyBorder="1" applyAlignment="1">
      <alignment horizontal="center" vertical="center" wrapText="1"/>
    </xf>
    <xf numFmtId="49" fontId="2" fillId="9" borderId="17" xfId="3" applyNumberFormat="1" applyFill="1" applyBorder="1" applyAlignment="1">
      <alignment horizontal="center" vertical="center" wrapText="1"/>
    </xf>
    <xf numFmtId="49" fontId="2" fillId="9" borderId="7" xfId="3" applyNumberFormat="1" applyFill="1" applyBorder="1" applyAlignment="1">
      <alignment horizontal="center" vertical="center" wrapText="1"/>
    </xf>
    <xf numFmtId="49" fontId="2" fillId="9" borderId="8" xfId="3" applyNumberFormat="1" applyFill="1" applyBorder="1" applyAlignment="1">
      <alignment horizontal="center" vertical="center" wrapText="1"/>
    </xf>
    <xf numFmtId="49" fontId="2" fillId="9" borderId="9" xfId="3" applyNumberFormat="1" applyFill="1" applyBorder="1" applyAlignment="1">
      <alignment horizontal="center" vertical="center" wrapText="1"/>
    </xf>
    <xf numFmtId="4" fontId="2" fillId="1" borderId="5" xfId="0" applyNumberFormat="1" applyFont="1" applyFill="1" applyBorder="1" applyAlignment="1">
      <alignment horizontal="right" vertical="center" indent="1"/>
    </xf>
    <xf numFmtId="4" fontId="2" fillId="1" borderId="6" xfId="0" applyNumberFormat="1" applyFont="1" applyFill="1" applyBorder="1" applyAlignment="1">
      <alignment horizontal="right" vertical="center" indent="1"/>
    </xf>
    <xf numFmtId="4" fontId="2" fillId="1" borderId="3" xfId="0" applyNumberFormat="1" applyFont="1" applyFill="1" applyBorder="1" applyAlignment="1">
      <alignment horizontal="right" vertical="center" indent="1"/>
    </xf>
    <xf numFmtId="4" fontId="2" fillId="1" borderId="5" xfId="3" applyNumberFormat="1" applyFill="1" applyBorder="1" applyAlignment="1">
      <alignment horizontal="right" vertical="center" indent="1"/>
    </xf>
    <xf numFmtId="4" fontId="2" fillId="1" borderId="6" xfId="3" applyNumberFormat="1" applyFill="1" applyBorder="1" applyAlignment="1">
      <alignment horizontal="right" vertical="center" indent="1"/>
    </xf>
    <xf numFmtId="4" fontId="2" fillId="1" borderId="3" xfId="3" applyNumberFormat="1" applyFill="1" applyBorder="1" applyAlignment="1">
      <alignment horizontal="right" vertical="center" indent="1"/>
    </xf>
    <xf numFmtId="10" fontId="2" fillId="3" borderId="5" xfId="4" applyNumberFormat="1" applyFont="1" applyFill="1" applyBorder="1" applyAlignment="1" applyProtection="1">
      <alignment horizontal="right" vertical="center" wrapText="1" indent="1"/>
    </xf>
    <xf numFmtId="0" fontId="2" fillId="11" borderId="0" xfId="3" applyFill="1"/>
    <xf numFmtId="0" fontId="2" fillId="7" borderId="0" xfId="3" applyFill="1"/>
    <xf numFmtId="0" fontId="21" fillId="7" borderId="18" xfId="0" applyFont="1" applyFill="1" applyBorder="1" applyAlignment="1">
      <alignment horizontal="left" vertical="center" indent="1"/>
    </xf>
    <xf numFmtId="0" fontId="18" fillId="7" borderId="19" xfId="0" applyFont="1" applyFill="1" applyBorder="1" applyAlignment="1">
      <alignment horizontal="left" vertical="center" indent="1"/>
    </xf>
    <xf numFmtId="1" fontId="22" fillId="0" borderId="2" xfId="3" applyNumberFormat="1" applyFont="1" applyBorder="1" applyAlignment="1" applyProtection="1">
      <alignment horizontal="center" vertical="center"/>
      <protection locked="0"/>
    </xf>
    <xf numFmtId="0" fontId="5" fillId="7" borderId="0" xfId="0" applyFont="1" applyFill="1" applyAlignment="1">
      <alignment vertical="center" wrapText="1"/>
    </xf>
    <xf numFmtId="0" fontId="5" fillId="7" borderId="0" xfId="3" applyFont="1" applyFill="1"/>
    <xf numFmtId="0" fontId="5" fillId="7" borderId="0" xfId="0" applyFont="1" applyFill="1" applyAlignment="1">
      <alignment horizontal="center" vertical="center" wrapText="1"/>
    </xf>
    <xf numFmtId="4" fontId="5" fillId="7" borderId="0" xfId="0" applyNumberFormat="1" applyFont="1" applyFill="1" applyAlignment="1">
      <alignment horizontal="center" vertical="center"/>
    </xf>
    <xf numFmtId="0" fontId="3" fillId="7" borderId="0" xfId="0" applyFont="1" applyFill="1" applyAlignment="1">
      <alignment horizontal="left" vertical="center" wrapText="1"/>
    </xf>
    <xf numFmtId="0" fontId="0" fillId="7" borderId="0" xfId="0" applyFill="1"/>
    <xf numFmtId="0" fontId="6" fillId="7" borderId="0" xfId="3" applyFont="1" applyFill="1" applyAlignment="1">
      <alignment horizontal="left" vertical="center" indent="1"/>
    </xf>
    <xf numFmtId="0" fontId="5" fillId="7" borderId="0" xfId="0" applyFont="1" applyFill="1" applyAlignment="1">
      <alignment horizontal="left" vertical="center" indent="1"/>
    </xf>
    <xf numFmtId="0" fontId="5" fillId="0" borderId="0" xfId="0" applyFont="1" applyAlignment="1">
      <alignment horizontal="center" vertical="center" wrapText="1"/>
    </xf>
    <xf numFmtId="4" fontId="5" fillId="0" borderId="0" xfId="0" applyNumberFormat="1" applyFont="1" applyAlignment="1">
      <alignment horizontal="center" vertical="center"/>
    </xf>
    <xf numFmtId="4" fontId="11" fillId="0" borderId="1" xfId="0" applyNumberFormat="1" applyFont="1" applyBorder="1" applyAlignment="1" applyProtection="1">
      <alignment horizontal="right" vertical="center" indent="1"/>
      <protection locked="0"/>
    </xf>
    <xf numFmtId="0" fontId="6" fillId="0" borderId="0" xfId="3" applyFont="1" applyAlignment="1">
      <alignment horizontal="left" wrapText="1"/>
    </xf>
    <xf numFmtId="0" fontId="7" fillId="0" borderId="0" xfId="3" applyFont="1" applyAlignment="1">
      <alignment horizontal="left"/>
    </xf>
    <xf numFmtId="1" fontId="2" fillId="0" borderId="2" xfId="3" applyNumberFormat="1" applyBorder="1" applyAlignment="1" applyProtection="1">
      <alignment horizontal="center" vertical="center"/>
      <protection locked="0"/>
    </xf>
    <xf numFmtId="1" fontId="2" fillId="0" borderId="1" xfId="3" applyNumberFormat="1" applyBorder="1" applyAlignment="1">
      <alignment horizontal="center" vertical="center" wrapText="1"/>
    </xf>
    <xf numFmtId="4" fontId="12" fillId="6" borderId="15" xfId="3" applyNumberFormat="1" applyFont="1" applyFill="1" applyBorder="1" applyAlignment="1">
      <alignment horizontal="right" vertical="center" wrapText="1" indent="1"/>
    </xf>
    <xf numFmtId="0" fontId="2" fillId="0" borderId="1" xfId="0" applyFont="1" applyBorder="1" applyAlignment="1" applyProtection="1">
      <alignment horizontal="left" vertical="center"/>
      <protection locked="0"/>
    </xf>
    <xf numFmtId="4" fontId="2" fillId="0" borderId="1" xfId="0" applyNumberFormat="1" applyFont="1" applyBorder="1" applyAlignment="1">
      <alignment horizontal="right" vertical="center" indent="1"/>
    </xf>
    <xf numFmtId="0" fontId="2" fillId="0" borderId="1" xfId="0" applyFont="1" applyBorder="1" applyAlignment="1" applyProtection="1">
      <alignment vertical="center" wrapText="1"/>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right" vertical="center" indent="1"/>
      <protection locked="0"/>
    </xf>
    <xf numFmtId="49" fontId="15" fillId="0" borderId="0" xfId="3" applyNumberFormat="1" applyFont="1" applyAlignment="1">
      <alignment horizontal="center" vertical="center"/>
    </xf>
    <xf numFmtId="0" fontId="15" fillId="0" borderId="0" xfId="3" applyFont="1" applyAlignment="1">
      <alignment horizontal="center" vertical="center"/>
    </xf>
    <xf numFmtId="1" fontId="2" fillId="6" borderId="15" xfId="3" applyNumberFormat="1" applyFill="1" applyBorder="1" applyAlignment="1">
      <alignment horizontal="left" vertical="center"/>
    </xf>
    <xf numFmtId="1" fontId="2" fillId="6" borderId="17" xfId="3" applyNumberFormat="1" applyFill="1" applyBorder="1" applyAlignment="1">
      <alignment vertical="center"/>
    </xf>
    <xf numFmtId="0" fontId="11" fillId="0" borderId="1" xfId="0" applyFont="1" applyBorder="1" applyAlignment="1" applyProtection="1">
      <alignment horizontal="center" vertical="center"/>
      <protection locked="0"/>
    </xf>
    <xf numFmtId="4" fontId="2" fillId="0" borderId="1" xfId="3" applyNumberFormat="1" applyBorder="1" applyAlignment="1" applyProtection="1">
      <alignment horizontal="right" vertical="center" wrapText="1"/>
      <protection locked="0"/>
    </xf>
    <xf numFmtId="14" fontId="2" fillId="0" borderId="1" xfId="3" applyNumberFormat="1" applyBorder="1" applyAlignment="1" applyProtection="1">
      <alignment horizontal="right" vertical="center" wrapText="1"/>
      <protection locked="0"/>
    </xf>
    <xf numFmtId="49" fontId="2" fillId="0" borderId="1" xfId="3" applyNumberFormat="1" applyBorder="1" applyAlignment="1" applyProtection="1">
      <alignment horizontal="center" vertical="center" wrapText="1"/>
      <protection locked="0"/>
    </xf>
    <xf numFmtId="4" fontId="2" fillId="0" borderId="2" xfId="3" applyNumberFormat="1" applyBorder="1" applyAlignment="1" applyProtection="1">
      <alignment horizontal="right" vertical="center" wrapText="1"/>
      <protection locked="0"/>
    </xf>
    <xf numFmtId="14" fontId="2" fillId="0" borderId="2" xfId="3" applyNumberFormat="1" applyBorder="1" applyAlignment="1" applyProtection="1">
      <alignment horizontal="right" vertical="center" wrapText="1"/>
      <protection locked="0"/>
    </xf>
    <xf numFmtId="49" fontId="2" fillId="0" borderId="2" xfId="3" applyNumberForma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wrapText="1" indent="1"/>
      <protection locked="0"/>
    </xf>
    <xf numFmtId="1" fontId="2" fillId="0" borderId="1" xfId="3" applyNumberFormat="1" applyBorder="1" applyAlignment="1" applyProtection="1">
      <alignment horizontal="center" vertical="center" wrapText="1"/>
      <protection locked="0"/>
    </xf>
    <xf numFmtId="49" fontId="2" fillId="6" borderId="4" xfId="3" applyNumberFormat="1" applyFill="1" applyBorder="1" applyAlignment="1">
      <alignment horizontal="center" vertical="center" wrapText="1"/>
    </xf>
    <xf numFmtId="0" fontId="2" fillId="6" borderId="4" xfId="3"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1" fontId="2" fillId="6" borderId="1" xfId="3" applyNumberFormat="1" applyFill="1" applyBorder="1" applyAlignment="1">
      <alignment horizontal="center" vertical="center" wrapText="1"/>
    </xf>
    <xf numFmtId="0" fontId="24" fillId="0" borderId="0" xfId="0" applyFont="1" applyAlignment="1">
      <alignment vertical="top"/>
    </xf>
    <xf numFmtId="4" fontId="2" fillId="0" borderId="1" xfId="3" applyNumberFormat="1" applyBorder="1" applyAlignment="1" applyProtection="1">
      <alignment horizontal="right" vertical="center" indent="1"/>
    </xf>
    <xf numFmtId="4" fontId="2" fillId="0" borderId="1" xfId="0" applyNumberFormat="1" applyFont="1" applyBorder="1" applyAlignment="1" applyProtection="1">
      <alignment horizontal="right" vertical="center" indent="1"/>
      <protection locked="0"/>
    </xf>
    <xf numFmtId="0" fontId="2" fillId="0" borderId="3" xfId="0" applyFont="1" applyBorder="1" applyAlignment="1" applyProtection="1">
      <alignment horizontal="left" vertical="center"/>
      <protection locked="0"/>
    </xf>
    <xf numFmtId="1" fontId="2" fillId="0" borderId="0" xfId="3" applyNumberFormat="1" applyFill="1" applyBorder="1" applyAlignment="1">
      <alignment horizontal="left" vertical="center"/>
    </xf>
    <xf numFmtId="0" fontId="12" fillId="0" borderId="0" xfId="3" applyFont="1" applyFill="1" applyBorder="1" applyAlignment="1">
      <alignment horizontal="left" vertical="center" indent="1"/>
    </xf>
    <xf numFmtId="4" fontId="12" fillId="0" borderId="0" xfId="3" applyNumberFormat="1" applyFont="1" applyFill="1" applyBorder="1" applyAlignment="1">
      <alignment horizontal="right" vertical="center" wrapText="1" indent="1"/>
    </xf>
    <xf numFmtId="1" fontId="2" fillId="0" borderId="0" xfId="3" applyNumberFormat="1" applyFill="1" applyBorder="1" applyAlignment="1">
      <alignment vertical="center"/>
    </xf>
    <xf numFmtId="0" fontId="5" fillId="0" borderId="0" xfId="3" applyFont="1" applyFill="1"/>
    <xf numFmtId="49" fontId="2" fillId="0" borderId="0" xfId="2" applyNumberFormat="1" applyFont="1" applyFill="1" applyAlignment="1">
      <alignment horizontal="center"/>
    </xf>
    <xf numFmtId="0" fontId="2" fillId="0" borderId="0" xfId="2" applyFont="1" applyFill="1" applyAlignment="1">
      <alignment horizontal="center"/>
    </xf>
    <xf numFmtId="0" fontId="2" fillId="0" borderId="0" xfId="2" applyFont="1" applyFill="1"/>
    <xf numFmtId="0" fontId="5" fillId="0" borderId="0" xfId="2" applyFont="1" applyFill="1"/>
    <xf numFmtId="1" fontId="6" fillId="0" borderId="0" xfId="3" applyNumberFormat="1" applyFont="1" applyAlignment="1" applyProtection="1">
      <alignment horizontal="left" wrapText="1"/>
    </xf>
    <xf numFmtId="0" fontId="7" fillId="0" borderId="0" xfId="3" applyFont="1" applyAlignment="1" applyProtection="1">
      <alignment horizontal="left"/>
    </xf>
    <xf numFmtId="0" fontId="5" fillId="0" borderId="0" xfId="0" applyFont="1" applyAlignment="1" applyProtection="1">
      <alignment horizontal="left" vertical="center"/>
    </xf>
    <xf numFmtId="0" fontId="5" fillId="0" borderId="0" xfId="0" applyFont="1" applyAlignment="1" applyProtection="1">
      <alignment horizontal="center" vertical="center" wrapText="1"/>
    </xf>
    <xf numFmtId="4" fontId="5" fillId="0" borderId="0" xfId="0" applyNumberFormat="1" applyFont="1" applyAlignment="1" applyProtection="1">
      <alignment horizontal="center" vertical="center"/>
    </xf>
    <xf numFmtId="0" fontId="3" fillId="0" borderId="0" xfId="0" applyFont="1" applyAlignment="1" applyProtection="1">
      <alignment horizontal="left" vertical="center" wrapText="1"/>
    </xf>
    <xf numFmtId="0" fontId="0" fillId="0" borderId="0" xfId="0" applyProtection="1"/>
    <xf numFmtId="0" fontId="5" fillId="0" borderId="0" xfId="3" applyFont="1" applyProtection="1"/>
    <xf numFmtId="49" fontId="15" fillId="0" borderId="0" xfId="3" applyNumberFormat="1" applyFont="1" applyAlignment="1" applyProtection="1">
      <alignment horizontal="center" vertical="center"/>
    </xf>
    <xf numFmtId="0" fontId="15" fillId="0" borderId="0" xfId="3" applyFont="1" applyAlignment="1" applyProtection="1">
      <alignment horizontal="center" vertical="center"/>
    </xf>
    <xf numFmtId="0" fontId="2" fillId="0" borderId="0" xfId="2" applyFont="1" applyAlignment="1" applyProtection="1">
      <alignment horizontal="center"/>
    </xf>
    <xf numFmtId="0" fontId="5" fillId="0" borderId="0" xfId="2" applyFont="1" applyProtection="1"/>
    <xf numFmtId="0" fontId="2" fillId="2" borderId="2" xfId="3" applyFill="1" applyBorder="1" applyAlignment="1" applyProtection="1">
      <alignment horizontal="center" vertical="center" wrapText="1"/>
    </xf>
    <xf numFmtId="0" fontId="2" fillId="2" borderId="1" xfId="3" applyFill="1" applyBorder="1" applyAlignment="1" applyProtection="1">
      <alignment horizontal="center" vertical="center" wrapText="1"/>
    </xf>
    <xf numFmtId="49" fontId="2" fillId="2" borderId="2" xfId="3" applyNumberFormat="1" applyFill="1" applyBorder="1" applyAlignment="1" applyProtection="1">
      <alignment horizontal="center" vertical="center" wrapText="1"/>
    </xf>
    <xf numFmtId="49" fontId="2" fillId="10" borderId="15" xfId="3" applyNumberFormat="1" applyFill="1" applyBorder="1" applyAlignment="1" applyProtection="1">
      <alignment horizontal="center" vertical="center" wrapText="1"/>
    </xf>
    <xf numFmtId="49" fontId="2" fillId="10" borderId="16" xfId="3" applyNumberFormat="1" applyFill="1" applyBorder="1" applyAlignment="1" applyProtection="1">
      <alignment horizontal="center" vertical="center" wrapText="1"/>
    </xf>
    <xf numFmtId="49" fontId="2" fillId="10" borderId="17" xfId="3" applyNumberFormat="1" applyFill="1" applyBorder="1" applyAlignment="1" applyProtection="1">
      <alignment horizontal="center" vertical="center" wrapText="1"/>
    </xf>
    <xf numFmtId="1" fontId="2" fillId="0" borderId="1" xfId="3" applyNumberFormat="1" applyBorder="1" applyAlignment="1" applyProtection="1">
      <alignment horizontal="center" vertical="center" wrapText="1"/>
    </xf>
    <xf numFmtId="0" fontId="2" fillId="1" borderId="5" xfId="0" applyFont="1" applyFill="1" applyBorder="1" applyAlignment="1" applyProtection="1">
      <alignment horizontal="center" vertical="center"/>
    </xf>
    <xf numFmtId="0" fontId="2" fillId="1" borderId="6" xfId="0" applyFont="1" applyFill="1" applyBorder="1" applyAlignment="1" applyProtection="1">
      <alignment horizontal="center" vertical="center"/>
    </xf>
    <xf numFmtId="0" fontId="2" fillId="1" borderId="3" xfId="0" applyFont="1" applyFill="1" applyBorder="1" applyAlignment="1" applyProtection="1">
      <alignment horizontal="center" vertical="center"/>
    </xf>
    <xf numFmtId="1" fontId="2" fillId="0" borderId="2" xfId="3" applyNumberFormat="1" applyBorder="1" applyAlignment="1" applyProtection="1">
      <alignment horizontal="center" vertical="center"/>
    </xf>
    <xf numFmtId="1" fontId="2" fillId="0" borderId="1" xfId="3" applyNumberFormat="1" applyBorder="1" applyAlignment="1" applyProtection="1">
      <alignment horizontal="center" vertical="center"/>
    </xf>
    <xf numFmtId="1" fontId="2" fillId="2" borderId="5" xfId="3" applyNumberFormat="1" applyFill="1" applyBorder="1" applyAlignment="1" applyProtection="1">
      <alignment horizontal="center" vertical="center"/>
    </xf>
    <xf numFmtId="4" fontId="12" fillId="2" borderId="5" xfId="3" applyNumberFormat="1" applyFont="1" applyFill="1" applyBorder="1" applyAlignment="1" applyProtection="1">
      <alignment horizontal="right" vertical="center" indent="1"/>
    </xf>
    <xf numFmtId="1" fontId="2" fillId="2" borderId="3" xfId="3" applyNumberFormat="1" applyFill="1" applyBorder="1" applyAlignment="1" applyProtection="1">
      <alignment horizontal="center" vertical="center"/>
    </xf>
    <xf numFmtId="0" fontId="19" fillId="0" borderId="0" xfId="3" applyFont="1" applyProtection="1"/>
    <xf numFmtId="0" fontId="2" fillId="0" borderId="0" xfId="3" applyProtection="1"/>
    <xf numFmtId="0" fontId="2" fillId="0" borderId="0" xfId="2" applyFont="1" applyProtection="1"/>
    <xf numFmtId="0" fontId="2" fillId="8" borderId="2" xfId="2" applyFont="1" applyFill="1" applyBorder="1" applyAlignment="1" applyProtection="1">
      <alignment horizontal="center" vertical="center" wrapText="1"/>
    </xf>
    <xf numFmtId="49" fontId="2" fillId="8" borderId="2" xfId="2" applyNumberFormat="1" applyFont="1" applyFill="1" applyBorder="1" applyAlignment="1" applyProtection="1">
      <alignment horizontal="center" vertical="center" wrapText="1"/>
    </xf>
    <xf numFmtId="1" fontId="2" fillId="8" borderId="5" xfId="3" applyNumberFormat="1" applyFill="1" applyBorder="1" applyAlignment="1" applyProtection="1">
      <alignment horizontal="center" vertical="center"/>
    </xf>
    <xf numFmtId="4" fontId="12" fillId="8" borderId="5" xfId="3" applyNumberFormat="1" applyFont="1" applyFill="1" applyBorder="1" applyAlignment="1" applyProtection="1">
      <alignment horizontal="right" vertical="center" indent="1"/>
    </xf>
    <xf numFmtId="4" fontId="12" fillId="8" borderId="6" xfId="3" applyNumberFormat="1" applyFont="1" applyFill="1" applyBorder="1" applyAlignment="1" applyProtection="1">
      <alignment horizontal="right" vertical="center" indent="1"/>
    </xf>
    <xf numFmtId="1" fontId="2" fillId="3" borderId="5" xfId="3" applyNumberFormat="1" applyFill="1" applyBorder="1" applyAlignment="1" applyProtection="1">
      <alignment horizontal="left" vertical="center"/>
    </xf>
    <xf numFmtId="4" fontId="2" fillId="3" borderId="5" xfId="3" applyNumberFormat="1" applyFill="1" applyBorder="1" applyAlignment="1" applyProtection="1">
      <alignment horizontal="right" vertical="center" wrapText="1" indent="1"/>
    </xf>
    <xf numFmtId="4" fontId="2" fillId="3" borderId="6" xfId="3" applyNumberFormat="1" applyFill="1" applyBorder="1" applyAlignment="1" applyProtection="1">
      <alignment horizontal="right" vertical="center" wrapText="1" indent="1"/>
    </xf>
    <xf numFmtId="1" fontId="20" fillId="7" borderId="1" xfId="3" applyNumberFormat="1" applyFont="1" applyFill="1" applyBorder="1" applyAlignment="1" applyProtection="1">
      <alignment horizontal="center" vertical="center"/>
    </xf>
    <xf numFmtId="49" fontId="20" fillId="7" borderId="1" xfId="3" applyNumberFormat="1" applyFont="1" applyFill="1" applyBorder="1" applyAlignment="1" applyProtection="1">
      <alignment horizontal="center" vertical="center" wrapText="1"/>
    </xf>
    <xf numFmtId="4" fontId="20" fillId="7" borderId="5" xfId="3" applyNumberFormat="1" applyFont="1" applyFill="1" applyBorder="1" applyAlignment="1" applyProtection="1">
      <alignment horizontal="right" vertical="center" indent="1"/>
    </xf>
    <xf numFmtId="4" fontId="20" fillId="7" borderId="3" xfId="3" applyNumberFormat="1" applyFont="1" applyFill="1" applyBorder="1" applyAlignment="1" applyProtection="1">
      <alignment horizontal="right" vertical="center" indent="1"/>
    </xf>
    <xf numFmtId="0" fontId="16" fillId="3" borderId="1" xfId="0" applyFont="1" applyFill="1" applyBorder="1" applyAlignment="1">
      <alignment horizontal="left" vertical="center" indent="1"/>
    </xf>
    <xf numFmtId="0" fontId="16" fillId="3" borderId="5" xfId="0" applyFont="1" applyFill="1" applyBorder="1" applyAlignment="1">
      <alignment horizontal="left" vertical="center" indent="1"/>
    </xf>
    <xf numFmtId="49" fontId="11" fillId="0" borderId="5" xfId="0" applyNumberFormat="1" applyFont="1" applyBorder="1" applyAlignment="1" applyProtection="1">
      <alignment horizontal="left" vertical="center" wrapText="1" indent="1"/>
      <protection locked="0"/>
    </xf>
    <xf numFmtId="49" fontId="11" fillId="0" borderId="6" xfId="0" applyNumberFormat="1" applyFont="1" applyBorder="1" applyAlignment="1" applyProtection="1">
      <alignment horizontal="left" vertical="center" wrapText="1" indent="1"/>
      <protection locked="0"/>
    </xf>
    <xf numFmtId="49" fontId="11" fillId="0" borderId="3" xfId="0" applyNumberFormat="1" applyFont="1" applyBorder="1" applyAlignment="1" applyProtection="1">
      <alignment horizontal="left" vertical="center" wrapText="1" indent="1"/>
      <protection locked="0"/>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3" borderId="6" xfId="0" applyFont="1" applyFill="1" applyBorder="1" applyAlignment="1">
      <alignment horizontal="left" vertical="center" indent="1"/>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7" fillId="3" borderId="1" xfId="0" applyFont="1" applyFill="1" applyBorder="1" applyAlignment="1">
      <alignment horizontal="left" vertical="center" indent="1"/>
    </xf>
    <xf numFmtId="0" fontId="17" fillId="3" borderId="5" xfId="0" applyFont="1" applyFill="1" applyBorder="1" applyAlignment="1">
      <alignment horizontal="left" vertical="center" indent="1"/>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3" fillId="0" borderId="0" xfId="0" applyFont="1" applyAlignment="1">
      <alignment horizontal="left" vertical="top" textRotation="90"/>
    </xf>
    <xf numFmtId="1" fontId="3" fillId="6" borderId="1" xfId="3" applyNumberFormat="1" applyFont="1" applyFill="1" applyBorder="1" applyAlignment="1">
      <alignment horizontal="center" vertical="center"/>
    </xf>
    <xf numFmtId="0" fontId="12" fillId="6" borderId="16" xfId="3" applyFont="1" applyFill="1" applyBorder="1" applyAlignment="1">
      <alignment horizontal="left" vertical="center" indent="1"/>
    </xf>
    <xf numFmtId="0" fontId="2" fillId="6" borderId="2" xfId="3" applyFill="1" applyBorder="1" applyAlignment="1">
      <alignment horizontal="center" vertical="center" wrapText="1"/>
    </xf>
    <xf numFmtId="0" fontId="2" fillId="6" borderId="4" xfId="3" applyFill="1" applyBorder="1" applyAlignment="1">
      <alignment horizontal="center" vertical="center" wrapText="1"/>
    </xf>
    <xf numFmtId="49" fontId="2" fillId="6" borderId="2" xfId="3" applyNumberFormat="1" applyFill="1" applyBorder="1" applyAlignment="1">
      <alignment horizontal="center" vertical="center" wrapText="1"/>
    </xf>
    <xf numFmtId="49" fontId="2" fillId="6" borderId="4" xfId="3" applyNumberFormat="1" applyFill="1" applyBorder="1" applyAlignment="1">
      <alignment horizontal="center" vertical="center" wrapText="1"/>
    </xf>
    <xf numFmtId="0" fontId="11" fillId="7" borderId="0" xfId="0" applyFont="1" applyFill="1" applyAlignment="1">
      <alignment horizontal="left" vertical="center" indent="1"/>
    </xf>
    <xf numFmtId="0" fontId="11" fillId="0" borderId="0" xfId="0" applyFont="1" applyAlignment="1">
      <alignment horizontal="left" vertical="center" indent="1"/>
    </xf>
    <xf numFmtId="165" fontId="11" fillId="0" borderId="5" xfId="0" applyNumberFormat="1" applyFont="1" applyBorder="1" applyAlignment="1" applyProtection="1">
      <alignment horizontal="left" vertical="center"/>
      <protection locked="0"/>
    </xf>
    <xf numFmtId="165" fontId="11" fillId="0" borderId="6" xfId="0" applyNumberFormat="1" applyFont="1" applyBorder="1" applyAlignment="1" applyProtection="1">
      <alignment horizontal="left" vertical="center"/>
      <protection locked="0"/>
    </xf>
    <xf numFmtId="165" fontId="11" fillId="0" borderId="3" xfId="0" applyNumberFormat="1" applyFont="1" applyBorder="1" applyAlignment="1" applyProtection="1">
      <alignment horizontal="left" vertical="center"/>
      <protection locked="0"/>
    </xf>
    <xf numFmtId="0" fontId="3" fillId="2" borderId="5" xfId="3" applyFont="1" applyFill="1" applyBorder="1" applyAlignment="1" applyProtection="1">
      <alignment horizontal="center" vertical="center"/>
    </xf>
    <xf numFmtId="0" fontId="3" fillId="2" borderId="6" xfId="3" applyFont="1" applyFill="1" applyBorder="1" applyAlignment="1" applyProtection="1">
      <alignment horizontal="center" vertical="center"/>
    </xf>
    <xf numFmtId="0" fontId="3" fillId="2" borderId="3" xfId="3" applyFont="1" applyFill="1" applyBorder="1" applyAlignment="1" applyProtection="1">
      <alignment horizontal="center" vertical="center"/>
    </xf>
    <xf numFmtId="0" fontId="12" fillId="2" borderId="6" xfId="3" applyFont="1" applyFill="1" applyBorder="1" applyAlignment="1" applyProtection="1">
      <alignment horizontal="left" vertical="center" indent="1"/>
    </xf>
    <xf numFmtId="0" fontId="12" fillId="2" borderId="3" xfId="3" applyFont="1" applyFill="1" applyBorder="1" applyAlignment="1" applyProtection="1">
      <alignment horizontal="left" vertical="center" indent="1"/>
    </xf>
    <xf numFmtId="0" fontId="2" fillId="8" borderId="2" xfId="2" applyFont="1" applyFill="1" applyBorder="1" applyAlignment="1" applyProtection="1">
      <alignment horizontal="center" vertical="center" wrapText="1"/>
    </xf>
    <xf numFmtId="0" fontId="2" fillId="8" borderId="4" xfId="2" applyFont="1" applyFill="1" applyBorder="1" applyAlignment="1" applyProtection="1">
      <alignment horizontal="center" vertical="center" wrapText="1"/>
    </xf>
    <xf numFmtId="49" fontId="3" fillId="8" borderId="20" xfId="2" applyNumberFormat="1" applyFont="1" applyFill="1" applyBorder="1" applyAlignment="1" applyProtection="1">
      <alignment horizontal="center" vertical="center"/>
    </xf>
    <xf numFmtId="49" fontId="3" fillId="8" borderId="0" xfId="2" applyNumberFormat="1" applyFont="1" applyFill="1" applyBorder="1" applyAlignment="1" applyProtection="1">
      <alignment horizontal="center" vertical="center"/>
    </xf>
    <xf numFmtId="0" fontId="2" fillId="8" borderId="4" xfId="2" applyFont="1" applyFill="1" applyBorder="1" applyAlignment="1" applyProtection="1">
      <alignment horizontal="center" vertical="center"/>
    </xf>
    <xf numFmtId="0" fontId="2" fillId="8" borderId="2" xfId="3" applyFill="1" applyBorder="1" applyAlignment="1" applyProtection="1">
      <alignment horizontal="center" vertical="center" wrapText="1"/>
    </xf>
    <xf numFmtId="0" fontId="2" fillId="8" borderId="4" xfId="3" applyFill="1" applyBorder="1" applyAlignment="1" applyProtection="1">
      <alignment horizontal="center" vertical="center" wrapText="1"/>
    </xf>
    <xf numFmtId="0" fontId="12" fillId="8" borderId="6" xfId="3" applyFont="1" applyFill="1" applyBorder="1" applyAlignment="1" applyProtection="1">
      <alignment horizontal="left" vertical="center" indent="1"/>
    </xf>
    <xf numFmtId="49" fontId="2" fillId="8" borderId="2" xfId="2" applyNumberFormat="1" applyFont="1" applyFill="1" applyBorder="1" applyAlignment="1" applyProtection="1">
      <alignment horizontal="center" vertical="center" wrapText="1"/>
    </xf>
    <xf numFmtId="49" fontId="2" fillId="8" borderId="4" xfId="2" applyNumberFormat="1" applyFont="1" applyFill="1" applyBorder="1" applyAlignment="1" applyProtection="1">
      <alignment horizontal="center" vertical="center" wrapText="1"/>
    </xf>
    <xf numFmtId="0" fontId="2" fillId="8" borderId="2" xfId="2" applyFont="1" applyFill="1" applyBorder="1" applyAlignment="1" applyProtection="1">
      <alignment horizontal="center" vertical="center"/>
    </xf>
    <xf numFmtId="49" fontId="2" fillId="8" borderId="5" xfId="2" applyNumberFormat="1" applyFont="1" applyFill="1" applyBorder="1" applyAlignment="1" applyProtection="1">
      <alignment horizontal="center" vertical="center"/>
    </xf>
    <xf numFmtId="49" fontId="2" fillId="8" borderId="3" xfId="2" applyNumberFormat="1" applyFont="1" applyFill="1" applyBorder="1" applyAlignment="1" applyProtection="1">
      <alignment horizontal="center" vertical="center"/>
    </xf>
    <xf numFmtId="0" fontId="12" fillId="3" borderId="3" xfId="3" applyFont="1" applyFill="1" applyBorder="1" applyAlignment="1" applyProtection="1">
      <alignment horizontal="left" vertical="center" wrapText="1" indent="1"/>
    </xf>
    <xf numFmtId="0" fontId="12" fillId="3" borderId="1" xfId="3" applyFont="1" applyFill="1" applyBorder="1" applyAlignment="1" applyProtection="1">
      <alignment horizontal="left" vertical="center" wrapText="1" indent="1"/>
    </xf>
    <xf numFmtId="0" fontId="5" fillId="3" borderId="6" xfId="2" applyFont="1" applyFill="1" applyBorder="1" applyAlignment="1" applyProtection="1">
      <alignment horizontal="center"/>
    </xf>
    <xf numFmtId="0" fontId="20" fillId="7" borderId="5" xfId="3" applyFont="1" applyFill="1" applyBorder="1" applyAlignment="1" applyProtection="1">
      <alignment horizontal="right" vertical="center" indent="1"/>
    </xf>
    <xf numFmtId="0" fontId="20" fillId="7" borderId="6" xfId="3" applyFont="1" applyFill="1" applyBorder="1" applyAlignment="1" applyProtection="1">
      <alignment horizontal="right" vertical="center" indent="1"/>
    </xf>
    <xf numFmtId="0" fontId="20" fillId="7" borderId="3" xfId="3" applyFont="1" applyFill="1" applyBorder="1" applyAlignment="1" applyProtection="1">
      <alignment horizontal="right" vertical="center" indent="1"/>
    </xf>
    <xf numFmtId="0" fontId="23" fillId="0" borderId="0" xfId="0" applyFont="1" applyAlignment="1">
      <alignment vertical="center"/>
    </xf>
  </cellXfs>
  <cellStyles count="5">
    <cellStyle name="Euro" xfId="1" xr:uid="{00000000-0005-0000-0000-000000000000}"/>
    <cellStyle name="Prozent" xfId="4" builtinId="5"/>
    <cellStyle name="Standard" xfId="0" builtinId="0"/>
    <cellStyle name="Standard_BeleglisteNeu" xfId="2" xr:uid="{00000000-0005-0000-0000-000002000000}"/>
    <cellStyle name="Standard_BeleglisteNeu 10" xfId="3" xr:uid="{00000000-0005-0000-0000-000003000000}"/>
  </cellStyles>
  <dxfs count="24">
    <dxf>
      <font>
        <color theme="0"/>
      </font>
    </dxf>
    <dxf>
      <fill>
        <patternFill patternType="solid"/>
      </fill>
    </dxf>
    <dxf>
      <font>
        <color auto="1"/>
      </font>
      <fill>
        <patternFill>
          <bgColor rgb="FFFFCCCC"/>
        </patternFill>
      </fill>
    </dxf>
    <dxf>
      <fill>
        <patternFill>
          <bgColor theme="5" tint="0.79998168889431442"/>
        </patternFill>
      </fill>
    </dxf>
    <dxf>
      <font>
        <color theme="0"/>
      </font>
    </dxf>
    <dxf>
      <font>
        <color theme="0"/>
      </font>
    </dxf>
    <dxf>
      <font>
        <color theme="0"/>
      </font>
    </dxf>
    <dxf>
      <fill>
        <patternFill patternType="gray125"/>
      </fill>
    </dxf>
    <dxf>
      <font>
        <color theme="0"/>
      </font>
    </dxf>
    <dxf>
      <font>
        <color theme="0"/>
      </font>
    </dxf>
    <dxf>
      <fill>
        <patternFill>
          <bgColor theme="5" tint="0.79998168889431442"/>
        </patternFill>
      </fill>
    </dxf>
    <dxf>
      <font>
        <color theme="0"/>
      </font>
    </dxf>
    <dxf>
      <fill>
        <patternFill patternType="gray125"/>
      </fill>
    </dxf>
    <dxf>
      <fill>
        <patternFill patternType="gray125"/>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2DCDB"/>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FFFFFF"/>
      <color rgb="FFFFFFCC"/>
      <color rgb="FFFFCCCC"/>
      <color rgb="FFCCECFF"/>
      <color rgb="FFCCFFFF"/>
      <color rgb="FFFFCCFF"/>
      <color rgb="FFCCFFCC"/>
      <color rgb="FFB09EC6"/>
      <color rgb="FF66FF33"/>
      <color rgb="FFA0C8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17691</xdr:rowOff>
    </xdr:from>
    <xdr:to>
      <xdr:col>3</xdr:col>
      <xdr:colOff>625475</xdr:colOff>
      <xdr:row>1</xdr:row>
      <xdr:rowOff>978193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857" y="17691"/>
          <a:ext cx="3510189" cy="1137395"/>
        </a:xfrm>
        <a:prstGeom prst="rect">
          <a:avLst/>
        </a:prstGeom>
      </xdr:spPr>
    </xdr:pic>
    <xdr:clientData/>
  </xdr:twoCellAnchor>
  <xdr:twoCellAnchor editAs="oneCell">
    <xdr:from>
      <xdr:col>16</xdr:col>
      <xdr:colOff>647700</xdr:colOff>
      <xdr:row>1</xdr:row>
      <xdr:rowOff>37417</xdr:rowOff>
    </xdr:from>
    <xdr:to>
      <xdr:col>18</xdr:col>
      <xdr:colOff>29506</xdr:colOff>
      <xdr:row>1</xdr:row>
      <xdr:rowOff>639014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91914" y="214310"/>
          <a:ext cx="1137128" cy="601597"/>
        </a:xfrm>
        <a:prstGeom prst="rect">
          <a:avLst/>
        </a:prstGeom>
      </xdr:spPr>
    </xdr:pic>
    <xdr:clientData/>
  </xdr:twoCellAnchor>
  <mc:AlternateContent xmlns:mc="http://schemas.openxmlformats.org/markup-compatibility/2006">
    <mc:Choice xmlns:a14="http://schemas.microsoft.com/office/drawing/2010/main" Requires="a14">
      <xdr:twoCellAnchor>
        <xdr:from>
          <xdr:col>9</xdr:col>
          <xdr:colOff>19050</xdr:colOff>
          <xdr:row>9</xdr:row>
          <xdr:rowOff>161925</xdr:rowOff>
        </xdr:from>
        <xdr:to>
          <xdr:col>17</xdr:col>
          <xdr:colOff>295275</xdr:colOff>
          <xdr:row>13</xdr:row>
          <xdr:rowOff>47625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0" bIns="32004" anchor="ctr" upright="1"/>
            <a:lstStyle/>
            <a:p>
              <a:pPr algn="l" rtl="0">
                <a:defRPr sz="1000"/>
              </a:pPr>
              <a:r>
                <a:rPr lang="de-DE" sz="1600" b="0" i="0" u="none" strike="noStrike" baseline="0">
                  <a:solidFill>
                    <a:srgbClr val="0000FF"/>
                  </a:solidFill>
                  <a:latin typeface="Arial"/>
                  <a:cs typeface="Arial"/>
                </a:rPr>
                <a:t>Hinweis: Um den Tabellenkopf (Personalkosten) auch beim Ausfüllen der unteren Zeilen sichtbar zu behalten, markieren Sie bitte die Zeile 25 und fixieren das Fenster (im Register "Ansicht"  in der Gruppe "Fenster" den Befehl "Fenster fixieren" auswählen und dann die Option " Oberste Zeile fixieren" wählen). Die Fixierung können Sie mit der Option "Fixierung aufheben" wieder beenden.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57150</xdr:rowOff>
        </xdr:from>
        <xdr:to>
          <xdr:col>17</xdr:col>
          <xdr:colOff>38100</xdr:colOff>
          <xdr:row>0</xdr:row>
          <xdr:rowOff>1485900</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xdr:spPr>
          <xdr:txBody>
            <a:bodyPr vertOverflow="clip" wrap="square" lIns="36576" tIns="27432" rIns="0" bIns="27432" anchor="ctr" upright="1"/>
            <a:lstStyle/>
            <a:p>
              <a:pPr algn="l" rtl="0">
                <a:defRPr sz="1000"/>
              </a:pPr>
              <a:r>
                <a:rPr lang="de-DE" sz="1400" b="0" i="0" u="none" strike="noStrike" baseline="0">
                  <a:solidFill>
                    <a:srgbClr val="0000FF"/>
                  </a:solidFill>
                  <a:latin typeface="Arial"/>
                  <a:cs typeface="Arial"/>
                </a:rPr>
                <a:t>Hinweis 1: Zum Einfügen weiterer Zeilen in der Tabelle "Tatsächliche Kosten" positionieren Sie bitte den Cursor in einer Zeile der Tabelle (in einer beschreibbaren Zelle) und wählen im Register "Start" in der Gruppe "Zellen" das Menü "Einfügen" - "Blattzeilen einfügen" aus. Markieren Sie mehrere Zeilen, werden mehrere Zeilen eingefügt. Das Einfügen erfolgt immer oberhalb der Cursorposition.</a:t>
              </a:r>
            </a:p>
            <a:p>
              <a:pPr algn="l" rtl="0">
                <a:defRPr sz="1000"/>
              </a:pPr>
              <a:endParaRPr lang="de-DE" sz="1400" b="0" i="0" u="none" strike="noStrike" baseline="0">
                <a:solidFill>
                  <a:srgbClr val="0000FF"/>
                </a:solidFill>
                <a:latin typeface="Arial"/>
                <a:cs typeface="Arial"/>
              </a:endParaRPr>
            </a:p>
            <a:p>
              <a:pPr algn="l" rtl="0">
                <a:defRPr sz="1000"/>
              </a:pPr>
              <a:r>
                <a:rPr lang="de-DE" sz="1400" b="0" i="0" u="none" strike="noStrike" baseline="0">
                  <a:solidFill>
                    <a:srgbClr val="0000FF"/>
                  </a:solidFill>
                  <a:latin typeface="Arial"/>
                  <a:cs typeface="Arial"/>
                </a:rPr>
                <a:t>Hinweis 2: Bitte setzen Sie (in Zelle A6) die Nummerierung von Blatt 1 bzw. (wenn Sachleisungen ausgefüllt wurden) Blatt 2  fort. Damit die lfd. Nr. in den nachfolgenden Zeilen nicht händisch eingetragen werden muss, müssen Sie die Nr. nur in den ersten beiden Zeilen eintragen, diese beiden Zellen zusammen auswählen und die Nummerierung  nach unten ziehen (Punkt unten rechts nach unten ziehen).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108"/>
  <sheetViews>
    <sheetView showGridLines="0" view="pageBreakPreview" zoomScale="70" zoomScaleNormal="70" zoomScaleSheetLayoutView="70" zoomScalePageLayoutView="80" workbookViewId="0">
      <selection activeCell="D6" sqref="D6"/>
    </sheetView>
  </sheetViews>
  <sheetFormatPr baseColWidth="10" defaultColWidth="3.625" defaultRowHeight="14.25"/>
  <cols>
    <col min="1" max="1" width="6.5" style="1" customWidth="1"/>
    <col min="2" max="2" width="4.375" style="1" customWidth="1"/>
    <col min="3" max="3" width="33.375" style="1" customWidth="1"/>
    <col min="4" max="4" width="25.25" style="1" customWidth="1"/>
    <col min="5" max="5" width="27.5" style="1" customWidth="1"/>
    <col min="6" max="6" width="18" style="1" customWidth="1"/>
    <col min="7" max="7" width="19.25" style="1" customWidth="1"/>
    <col min="8" max="8" width="17" style="1" customWidth="1"/>
    <col min="9" max="9" width="14.375" style="1" customWidth="1"/>
    <col min="10" max="10" width="14.625" style="1" customWidth="1"/>
    <col min="11" max="11" width="16.125" style="1" customWidth="1"/>
    <col min="12" max="12" width="17.125" style="1" customWidth="1"/>
    <col min="13" max="14" width="18.625" style="1" customWidth="1"/>
    <col min="15" max="15" width="16.125" style="1" customWidth="1"/>
    <col min="16" max="16" width="18.5" style="1" customWidth="1"/>
    <col min="17" max="17" width="18.625" style="1" bestFit="1" customWidth="1"/>
    <col min="18" max="18" width="4.5" style="1" customWidth="1"/>
    <col min="19" max="19" width="10.125" style="1" customWidth="1"/>
    <col min="20" max="22" width="56.125" style="1" customWidth="1"/>
    <col min="23" max="31" width="3.625" style="1"/>
    <col min="32" max="32" width="14.75" style="1" customWidth="1"/>
    <col min="33" max="16384" width="3.625" style="1"/>
  </cols>
  <sheetData>
    <row r="1" spans="1:18" s="28" customFormat="1" ht="14.25" customHeight="1">
      <c r="B1" s="75"/>
      <c r="C1" s="76"/>
      <c r="D1" s="5"/>
      <c r="E1" s="5"/>
      <c r="F1" s="72"/>
      <c r="G1" s="72"/>
      <c r="H1" s="72"/>
      <c r="I1" s="72"/>
      <c r="J1" s="72"/>
      <c r="K1" s="72"/>
      <c r="L1" s="72"/>
      <c r="M1" s="72"/>
      <c r="N1" s="73"/>
      <c r="O1" s="73"/>
      <c r="P1" s="4"/>
      <c r="Q1"/>
    </row>
    <row r="2" spans="1:18" s="28" customFormat="1" ht="83.25" customHeight="1">
      <c r="A2" s="185" t="s">
        <v>129</v>
      </c>
      <c r="B2" s="75"/>
      <c r="C2" s="76"/>
      <c r="D2" s="5"/>
      <c r="E2" s="5"/>
      <c r="F2" s="72"/>
      <c r="G2" s="72"/>
      <c r="H2" s="72"/>
      <c r="I2" s="72"/>
      <c r="J2" s="72"/>
      <c r="K2" s="72"/>
      <c r="L2" s="72"/>
      <c r="M2" s="72"/>
      <c r="N2" s="73"/>
      <c r="O2" s="73"/>
      <c r="P2" s="4"/>
      <c r="Q2"/>
    </row>
    <row r="3" spans="1:18" s="28" customFormat="1" ht="9.75" customHeight="1">
      <c r="A3" s="185"/>
      <c r="B3" s="75"/>
      <c r="C3" s="76"/>
      <c r="D3" s="5"/>
      <c r="E3" s="5"/>
      <c r="F3" s="72"/>
      <c r="G3" s="72"/>
      <c r="H3" s="72"/>
      <c r="I3" s="72"/>
      <c r="J3" s="72"/>
      <c r="K3" s="72"/>
      <c r="L3" s="72"/>
      <c r="M3" s="72"/>
      <c r="N3" s="73"/>
      <c r="O3" s="73"/>
      <c r="P3" s="4"/>
      <c r="Q3"/>
    </row>
    <row r="4" spans="1:18" s="45" customFormat="1" ht="12.95" customHeight="1">
      <c r="A4" s="185"/>
      <c r="B4" s="59"/>
      <c r="C4" s="59"/>
      <c r="D4" s="59"/>
      <c r="E4" s="59"/>
      <c r="F4" s="59"/>
      <c r="G4" s="59"/>
      <c r="H4" s="59"/>
      <c r="I4" s="59"/>
      <c r="J4" s="59"/>
      <c r="K4" s="59"/>
      <c r="L4" s="59"/>
      <c r="M4" s="59"/>
      <c r="N4" s="59"/>
      <c r="O4" s="59"/>
      <c r="P4" s="59"/>
      <c r="Q4" s="59"/>
      <c r="R4" s="59"/>
    </row>
    <row r="5" spans="1:18" s="45" customFormat="1" ht="6" customHeight="1" thickBot="1">
      <c r="A5" s="185"/>
      <c r="B5" s="60"/>
      <c r="C5" s="60"/>
      <c r="D5" s="60"/>
      <c r="E5" s="60"/>
      <c r="F5" s="60"/>
      <c r="G5" s="60"/>
      <c r="H5" s="60"/>
      <c r="I5" s="60"/>
      <c r="J5" s="60"/>
      <c r="K5" s="60"/>
      <c r="L5" s="60"/>
      <c r="M5" s="60"/>
      <c r="N5" s="60"/>
      <c r="O5" s="60"/>
      <c r="P5" s="60"/>
      <c r="Q5" s="60"/>
      <c r="R5" s="60"/>
    </row>
    <row r="6" spans="1:18" s="28" customFormat="1" ht="24.6" customHeight="1" thickBot="1">
      <c r="A6" s="185"/>
      <c r="B6" s="61" t="s">
        <v>87</v>
      </c>
      <c r="C6" s="62"/>
      <c r="D6" s="63"/>
      <c r="E6" s="62"/>
      <c r="F6" s="192"/>
      <c r="G6" s="192"/>
      <c r="H6" s="192"/>
      <c r="I6" s="64"/>
      <c r="J6" s="65"/>
      <c r="K6" s="66"/>
      <c r="L6" s="66"/>
      <c r="M6" s="67"/>
      <c r="N6" s="67"/>
      <c r="O6" s="68"/>
      <c r="P6" s="69"/>
      <c r="Q6" s="65"/>
      <c r="R6" s="65"/>
    </row>
    <row r="7" spans="1:18" s="28" customFormat="1" ht="6.6" customHeight="1">
      <c r="A7" s="185"/>
      <c r="B7" s="70"/>
      <c r="C7" s="71"/>
      <c r="D7" s="71"/>
      <c r="E7" s="66"/>
      <c r="F7" s="66"/>
      <c r="G7" s="66"/>
      <c r="H7" s="66"/>
      <c r="I7" s="66"/>
      <c r="J7" s="66"/>
      <c r="K7" s="66"/>
      <c r="L7" s="66"/>
      <c r="M7" s="67"/>
      <c r="N7" s="67"/>
      <c r="O7" s="68"/>
      <c r="P7" s="69"/>
      <c r="Q7" s="65"/>
      <c r="R7" s="65"/>
    </row>
    <row r="8" spans="1:18" s="28" customFormat="1" ht="30.75" customHeight="1">
      <c r="A8" s="185"/>
      <c r="B8" s="193" t="s">
        <v>35</v>
      </c>
      <c r="C8" s="193"/>
      <c r="D8" s="193"/>
      <c r="E8" s="72"/>
      <c r="F8" s="72"/>
      <c r="G8" s="72"/>
      <c r="H8" s="72"/>
      <c r="I8" s="72"/>
      <c r="J8" s="72"/>
      <c r="K8" s="72"/>
      <c r="L8" s="72"/>
      <c r="M8" s="73"/>
      <c r="N8" s="73"/>
      <c r="O8" s="4"/>
      <c r="P8"/>
    </row>
    <row r="9" spans="1:18" s="28" customFormat="1" ht="13.5" customHeight="1">
      <c r="A9" s="185"/>
      <c r="B9" s="15"/>
      <c r="C9" s="16"/>
      <c r="D9" s="16"/>
      <c r="E9" s="72"/>
      <c r="F9" s="72"/>
      <c r="G9" s="72"/>
      <c r="H9" s="72"/>
      <c r="I9" s="72"/>
      <c r="J9" s="72"/>
      <c r="K9" s="72"/>
      <c r="L9" s="72"/>
      <c r="M9" s="73"/>
      <c r="N9" s="73"/>
      <c r="O9" s="4"/>
      <c r="P9"/>
    </row>
    <row r="10" spans="1:18" s="28" customFormat="1" ht="31.5" customHeight="1">
      <c r="A10" s="185"/>
      <c r="B10" s="158" t="s">
        <v>78</v>
      </c>
      <c r="C10" s="158"/>
      <c r="D10" s="159"/>
      <c r="E10" s="194"/>
      <c r="F10" s="195"/>
      <c r="G10" s="195"/>
      <c r="H10" s="196"/>
      <c r="I10" s="42"/>
    </row>
    <row r="11" spans="1:18" s="28" customFormat="1" ht="29.45" customHeight="1">
      <c r="A11" s="185"/>
      <c r="B11" s="158" t="s">
        <v>79</v>
      </c>
      <c r="C11" s="158"/>
      <c r="D11" s="159"/>
      <c r="E11" s="179"/>
      <c r="F11" s="180"/>
      <c r="G11" s="180"/>
      <c r="H11" s="181"/>
      <c r="I11" s="9"/>
    </row>
    <row r="12" spans="1:18" s="28" customFormat="1" ht="59.25" customHeight="1">
      <c r="B12" s="158" t="s">
        <v>80</v>
      </c>
      <c r="C12" s="158"/>
      <c r="D12" s="159"/>
      <c r="E12" s="182"/>
      <c r="F12" s="183"/>
      <c r="G12" s="183"/>
      <c r="H12" s="184"/>
      <c r="I12" s="9"/>
    </row>
    <row r="13" spans="1:18" s="28" customFormat="1" ht="29.45" customHeight="1">
      <c r="B13" s="158" t="s">
        <v>81</v>
      </c>
      <c r="C13" s="158"/>
      <c r="D13" s="159"/>
      <c r="E13" s="179"/>
      <c r="F13" s="180"/>
      <c r="G13" s="180"/>
      <c r="H13" s="181"/>
      <c r="I13" s="42"/>
    </row>
    <row r="14" spans="1:18" s="28" customFormat="1" ht="29.45" customHeight="1">
      <c r="B14" s="158" t="s">
        <v>82</v>
      </c>
      <c r="C14" s="158"/>
      <c r="D14" s="159"/>
      <c r="E14" s="41" t="s">
        <v>85</v>
      </c>
      <c r="F14" s="96"/>
      <c r="G14" s="41" t="s">
        <v>86</v>
      </c>
      <c r="H14" s="96"/>
      <c r="I14" s="42"/>
      <c r="J14" s="42"/>
      <c r="K14" s="9"/>
      <c r="M14" s="9"/>
      <c r="Q14" s="9"/>
    </row>
    <row r="15" spans="1:18" s="28" customFormat="1" ht="29.45" customHeight="1">
      <c r="B15" s="158" t="s">
        <v>83</v>
      </c>
      <c r="C15" s="158"/>
      <c r="D15" s="159"/>
      <c r="E15" s="41" t="s">
        <v>85</v>
      </c>
      <c r="F15" s="96"/>
      <c r="G15" s="41" t="s">
        <v>86</v>
      </c>
      <c r="H15" s="96"/>
      <c r="I15" s="42"/>
      <c r="J15" s="103"/>
      <c r="K15" s="9"/>
      <c r="M15" s="9"/>
      <c r="N15" s="9"/>
      <c r="O15" s="9"/>
      <c r="P15" s="9"/>
      <c r="Q15" s="9"/>
    </row>
    <row r="16" spans="1:18" s="28" customFormat="1" ht="29.45" customHeight="1">
      <c r="B16" s="9"/>
      <c r="C16" s="9"/>
      <c r="D16" s="9"/>
      <c r="E16" s="9"/>
      <c r="F16" s="9"/>
      <c r="G16" s="9"/>
      <c r="H16" s="9"/>
      <c r="I16" s="9"/>
      <c r="J16" s="177" t="s">
        <v>122</v>
      </c>
      <c r="K16" s="178"/>
      <c r="L16" s="41" t="s">
        <v>88</v>
      </c>
      <c r="M16" s="166" t="s">
        <v>89</v>
      </c>
      <c r="N16" s="167"/>
      <c r="O16" s="167"/>
      <c r="P16" s="167"/>
      <c r="Q16" s="167"/>
      <c r="R16" s="168"/>
    </row>
    <row r="17" spans="2:22" s="28" customFormat="1" ht="29.45" customHeight="1">
      <c r="B17" s="158" t="s">
        <v>84</v>
      </c>
      <c r="C17" s="158"/>
      <c r="D17" s="159"/>
      <c r="E17" s="163" t="str">
        <f>IF(H17="ja","Bitte geben Sie die abgerechneten Beträge in Spalte 16 ohne Umsatzsteuer (Netto) an!","")</f>
        <v/>
      </c>
      <c r="F17" s="164"/>
      <c r="G17" s="164"/>
      <c r="H17" s="89"/>
      <c r="I17" s="43"/>
      <c r="J17" s="159" t="s">
        <v>90</v>
      </c>
      <c r="K17" s="165"/>
      <c r="L17" s="74"/>
      <c r="M17" s="160"/>
      <c r="N17" s="161"/>
      <c r="O17" s="161"/>
      <c r="P17" s="161"/>
      <c r="Q17" s="161"/>
      <c r="R17" s="162"/>
    </row>
    <row r="18" spans="2:22" s="28" customFormat="1" ht="29.45" customHeight="1">
      <c r="B18" s="169" t="s">
        <v>2</v>
      </c>
      <c r="C18" s="169"/>
      <c r="D18" s="170"/>
      <c r="E18" s="171"/>
      <c r="F18" s="172"/>
      <c r="G18" s="172"/>
      <c r="H18" s="173"/>
      <c r="I18" s="43"/>
      <c r="J18" s="159" t="s">
        <v>111</v>
      </c>
      <c r="K18" s="165"/>
      <c r="L18" s="74"/>
      <c r="M18" s="160"/>
      <c r="N18" s="161"/>
      <c r="O18" s="161"/>
      <c r="P18" s="161"/>
      <c r="Q18" s="161"/>
      <c r="R18" s="162"/>
    </row>
    <row r="19" spans="2:22" s="28" customFormat="1" ht="29.45" customHeight="1">
      <c r="B19" s="169" t="s">
        <v>3</v>
      </c>
      <c r="C19" s="169"/>
      <c r="D19" s="169"/>
      <c r="E19" s="174"/>
      <c r="F19" s="175"/>
      <c r="G19" s="175"/>
      <c r="H19" s="176"/>
      <c r="I19" s="43"/>
      <c r="J19" s="159" t="s">
        <v>91</v>
      </c>
      <c r="K19" s="165"/>
      <c r="L19" s="74"/>
      <c r="M19" s="160"/>
      <c r="N19" s="161"/>
      <c r="O19" s="161"/>
      <c r="P19" s="161"/>
      <c r="Q19" s="161"/>
      <c r="R19" s="162"/>
    </row>
    <row r="20" spans="2:22" s="28" customFormat="1" ht="24" customHeight="1">
      <c r="B20" s="75"/>
      <c r="C20" s="76"/>
      <c r="D20" s="5"/>
      <c r="E20" s="5"/>
      <c r="F20" s="72"/>
      <c r="G20" s="72"/>
      <c r="H20" s="72"/>
      <c r="I20" s="72"/>
      <c r="J20" s="72"/>
      <c r="K20" s="72"/>
      <c r="L20" s="72"/>
      <c r="M20" s="72"/>
      <c r="N20" s="73"/>
      <c r="O20" s="73"/>
      <c r="P20" s="4"/>
      <c r="Q20"/>
    </row>
    <row r="21" spans="2:22" s="2" customFormat="1" ht="15" customHeight="1">
      <c r="B21" s="85">
        <v>1</v>
      </c>
      <c r="C21" s="85">
        <v>2</v>
      </c>
      <c r="D21" s="85" t="s">
        <v>75</v>
      </c>
      <c r="E21" s="85">
        <v>4</v>
      </c>
      <c r="F21" s="85">
        <v>5</v>
      </c>
      <c r="G21" s="86">
        <v>6</v>
      </c>
      <c r="H21" s="86">
        <v>7</v>
      </c>
      <c r="I21" s="86">
        <v>8</v>
      </c>
      <c r="J21" s="86">
        <v>9</v>
      </c>
      <c r="K21" s="86">
        <v>10</v>
      </c>
      <c r="L21" s="86">
        <v>11</v>
      </c>
      <c r="M21" s="86">
        <v>12</v>
      </c>
      <c r="N21" s="86">
        <v>13</v>
      </c>
      <c r="O21" s="86">
        <v>14</v>
      </c>
      <c r="P21" s="86">
        <v>15</v>
      </c>
      <c r="Q21" s="86">
        <v>16</v>
      </c>
      <c r="R21" s="86">
        <v>17</v>
      </c>
      <c r="S21" s="3"/>
    </row>
    <row r="22" spans="2:22" s="2" customFormat="1" ht="25.5" customHeight="1">
      <c r="B22" s="186" t="s">
        <v>92</v>
      </c>
      <c r="C22" s="186"/>
      <c r="D22" s="186"/>
      <c r="E22" s="186"/>
      <c r="F22" s="186"/>
      <c r="G22" s="186"/>
      <c r="H22" s="186"/>
      <c r="I22" s="186"/>
      <c r="J22" s="186"/>
      <c r="K22" s="186"/>
      <c r="L22" s="186"/>
      <c r="M22" s="186"/>
      <c r="N22" s="186"/>
      <c r="O22" s="186"/>
      <c r="P22" s="186"/>
      <c r="Q22" s="186"/>
      <c r="R22" s="186"/>
      <c r="S22" s="3"/>
    </row>
    <row r="23" spans="2:22" s="2" customFormat="1" ht="29.45" customHeight="1">
      <c r="B23" s="188" t="s">
        <v>56</v>
      </c>
      <c r="C23" s="188" t="s">
        <v>57</v>
      </c>
      <c r="D23" s="188" t="s">
        <v>58</v>
      </c>
      <c r="E23" s="188" t="s">
        <v>123</v>
      </c>
      <c r="F23" s="188" t="s">
        <v>59</v>
      </c>
      <c r="G23" s="188" t="s">
        <v>61</v>
      </c>
      <c r="H23" s="102" t="s">
        <v>124</v>
      </c>
      <c r="I23" s="102" t="s">
        <v>125</v>
      </c>
      <c r="J23" s="190" t="s">
        <v>60</v>
      </c>
      <c r="K23" s="46"/>
      <c r="L23" s="47"/>
      <c r="M23" s="47"/>
      <c r="N23" s="47"/>
      <c r="O23" s="47"/>
      <c r="P23" s="48"/>
      <c r="Q23" s="188" t="s">
        <v>112</v>
      </c>
      <c r="R23" s="188" t="s">
        <v>56</v>
      </c>
      <c r="S23" s="28"/>
      <c r="T23" s="7"/>
      <c r="U23" s="3"/>
      <c r="V23" s="1"/>
    </row>
    <row r="24" spans="2:22" s="2" customFormat="1" ht="75" customHeight="1">
      <c r="B24" s="189"/>
      <c r="C24" s="189"/>
      <c r="D24" s="189"/>
      <c r="E24" s="189"/>
      <c r="F24" s="189"/>
      <c r="G24" s="189"/>
      <c r="H24" s="99" t="s">
        <v>121</v>
      </c>
      <c r="I24" s="100" t="s">
        <v>120</v>
      </c>
      <c r="J24" s="191"/>
      <c r="K24" s="49"/>
      <c r="L24" s="50"/>
      <c r="M24" s="50"/>
      <c r="N24" s="50"/>
      <c r="O24" s="50"/>
      <c r="P24" s="51"/>
      <c r="Q24" s="189"/>
      <c r="R24" s="189"/>
      <c r="S24" s="28"/>
      <c r="T24" s="7"/>
      <c r="U24" s="3"/>
      <c r="V24" s="1"/>
    </row>
    <row r="25" spans="2:22" s="2" customFormat="1" ht="15">
      <c r="B25" s="77"/>
      <c r="C25" s="80"/>
      <c r="D25" s="97"/>
      <c r="E25" s="35"/>
      <c r="F25" s="36"/>
      <c r="G25" s="36"/>
      <c r="H25" s="37"/>
      <c r="I25" s="36"/>
      <c r="J25" s="81">
        <f>_xlfn.IFNA(INDEX(Datenquellen!$D$3:$K$12,MATCH($C25,Datenquellen!$C$3:$C$12,0),MATCH($F25,Datenquellen!$D$2:$K$2,0)),0)</f>
        <v>0</v>
      </c>
      <c r="K25" s="52"/>
      <c r="L25" s="53"/>
      <c r="M25" s="53"/>
      <c r="N25" s="53"/>
      <c r="O25" s="53"/>
      <c r="P25" s="54"/>
      <c r="Q25" s="104">
        <f t="shared" ref="Q25:Q64" si="0">IF(COUNTIF(C25,"*Monate*"),ROUND(H25*J25,2),ROUND(I25*J25,2))</f>
        <v>0</v>
      </c>
      <c r="R25" s="19">
        <f t="shared" ref="R25:R64" si="1">B25</f>
        <v>0</v>
      </c>
      <c r="S25" s="28"/>
      <c r="T25" s="7"/>
      <c r="U25" s="3"/>
      <c r="V25" s="1"/>
    </row>
    <row r="26" spans="2:22" s="2" customFormat="1" ht="15">
      <c r="B26" s="78" t="str">
        <f t="shared" ref="B26:B65" si="2">IF(AND(B25&gt;0, ISBLANK(C26)=FALSE),B25+1,"")</f>
        <v/>
      </c>
      <c r="C26" s="80"/>
      <c r="D26" s="97"/>
      <c r="E26" s="35"/>
      <c r="F26" s="36"/>
      <c r="G26" s="36"/>
      <c r="H26" s="37"/>
      <c r="I26" s="36"/>
      <c r="J26" s="81">
        <f>_xlfn.IFNA(INDEX(Datenquellen!$D$3:$K$12,MATCH($C26,Datenquellen!$C$3:$C$12,0),MATCH($F26,Datenquellen!$D$2:$K$2,0)),0)</f>
        <v>0</v>
      </c>
      <c r="K26" s="55"/>
      <c r="L26" s="56"/>
      <c r="M26" s="56"/>
      <c r="N26" s="56"/>
      <c r="O26" s="56"/>
      <c r="P26" s="57"/>
      <c r="Q26" s="104">
        <f t="shared" si="0"/>
        <v>0</v>
      </c>
      <c r="R26" s="19" t="str">
        <f t="shared" si="1"/>
        <v/>
      </c>
      <c r="S26" s="28"/>
      <c r="T26" s="7"/>
      <c r="U26" s="3"/>
      <c r="V26" s="1"/>
    </row>
    <row r="27" spans="2:22" s="2" customFormat="1" ht="15">
      <c r="B27" s="78" t="str">
        <f t="shared" si="2"/>
        <v/>
      </c>
      <c r="C27" s="80"/>
      <c r="D27" s="97"/>
      <c r="E27" s="35"/>
      <c r="F27" s="36"/>
      <c r="G27" s="36"/>
      <c r="H27" s="37"/>
      <c r="I27" s="36"/>
      <c r="J27" s="81">
        <f>_xlfn.IFNA(INDEX(Datenquellen!$D$3:$K$12,MATCH($C27,Datenquellen!$C$3:$C$12,0),MATCH($F27,Datenquellen!$D$2:$K$2,0)),0)</f>
        <v>0</v>
      </c>
      <c r="K27" s="55"/>
      <c r="L27" s="56"/>
      <c r="M27" s="56"/>
      <c r="N27" s="56"/>
      <c r="O27" s="56"/>
      <c r="P27" s="57"/>
      <c r="Q27" s="104">
        <f>IF(COUNTIF(C27,"*Monate*"),ROUND(H27*J27,2),ROUND(I27*J27,2))</f>
        <v>0</v>
      </c>
      <c r="R27" s="19" t="str">
        <f t="shared" si="1"/>
        <v/>
      </c>
      <c r="S27" s="28"/>
      <c r="T27" s="7"/>
      <c r="U27" s="3"/>
      <c r="V27" s="1"/>
    </row>
    <row r="28" spans="2:22" s="2" customFormat="1" ht="15">
      <c r="B28" s="78" t="str">
        <f t="shared" si="2"/>
        <v/>
      </c>
      <c r="C28" s="80"/>
      <c r="D28" s="97"/>
      <c r="E28" s="35"/>
      <c r="F28" s="36"/>
      <c r="G28" s="36"/>
      <c r="H28" s="37"/>
      <c r="I28" s="36"/>
      <c r="J28" s="81">
        <f>_xlfn.IFNA(INDEX(Datenquellen!$D$3:$K$12,MATCH($C28,Datenquellen!$C$3:$C$12,0),MATCH($F28,Datenquellen!$D$2:$K$2,0)),0)</f>
        <v>0</v>
      </c>
      <c r="K28" s="55"/>
      <c r="L28" s="56"/>
      <c r="M28" s="56"/>
      <c r="N28" s="56"/>
      <c r="O28" s="56"/>
      <c r="P28" s="57"/>
      <c r="Q28" s="104">
        <f t="shared" si="0"/>
        <v>0</v>
      </c>
      <c r="R28" s="19" t="str">
        <f t="shared" si="1"/>
        <v/>
      </c>
      <c r="S28" s="28"/>
      <c r="T28" s="7"/>
      <c r="U28" s="3"/>
      <c r="V28" s="1"/>
    </row>
    <row r="29" spans="2:22" s="2" customFormat="1" ht="15">
      <c r="B29" s="78" t="str">
        <f t="shared" si="2"/>
        <v/>
      </c>
      <c r="C29" s="80"/>
      <c r="D29" s="97"/>
      <c r="E29" s="35"/>
      <c r="F29" s="36"/>
      <c r="G29" s="36"/>
      <c r="H29" s="37"/>
      <c r="I29" s="36"/>
      <c r="J29" s="81">
        <f>_xlfn.IFNA(INDEX(Datenquellen!$D$3:$K$12,MATCH($C29,Datenquellen!$C$3:$C$12,0),MATCH($F29,Datenquellen!$D$2:$K$2,0)),0)</f>
        <v>0</v>
      </c>
      <c r="K29" s="55"/>
      <c r="L29" s="56"/>
      <c r="M29" s="56"/>
      <c r="N29" s="56"/>
      <c r="O29" s="56"/>
      <c r="P29" s="57"/>
      <c r="Q29" s="104">
        <f t="shared" si="0"/>
        <v>0</v>
      </c>
      <c r="R29" s="19" t="str">
        <f t="shared" si="1"/>
        <v/>
      </c>
      <c r="S29" s="28"/>
      <c r="T29" s="7"/>
      <c r="U29" s="3"/>
      <c r="V29" s="1"/>
    </row>
    <row r="30" spans="2:22" s="2" customFormat="1" ht="15">
      <c r="B30" s="78" t="str">
        <f t="shared" si="2"/>
        <v/>
      </c>
      <c r="C30" s="80"/>
      <c r="D30" s="97"/>
      <c r="E30" s="35"/>
      <c r="F30" s="36"/>
      <c r="G30" s="36"/>
      <c r="H30" s="37"/>
      <c r="I30" s="36"/>
      <c r="J30" s="81">
        <f>_xlfn.IFNA(INDEX(Datenquellen!$D$3:$K$12,MATCH($C30,Datenquellen!$C$3:$C$12,0),MATCH($F30,Datenquellen!$D$2:$K$2,0)),0)</f>
        <v>0</v>
      </c>
      <c r="K30" s="55"/>
      <c r="L30" s="56"/>
      <c r="M30" s="56"/>
      <c r="N30" s="56"/>
      <c r="O30" s="56"/>
      <c r="P30" s="57"/>
      <c r="Q30" s="104">
        <f t="shared" si="0"/>
        <v>0</v>
      </c>
      <c r="R30" s="19" t="str">
        <f t="shared" si="1"/>
        <v/>
      </c>
      <c r="S30" s="28"/>
      <c r="T30" s="7"/>
      <c r="U30" s="3"/>
      <c r="V30" s="1"/>
    </row>
    <row r="31" spans="2:22" s="2" customFormat="1" ht="15">
      <c r="B31" s="78" t="str">
        <f t="shared" si="2"/>
        <v/>
      </c>
      <c r="C31" s="80"/>
      <c r="D31" s="97"/>
      <c r="E31" s="35"/>
      <c r="F31" s="36"/>
      <c r="G31" s="36"/>
      <c r="H31" s="37"/>
      <c r="I31" s="36"/>
      <c r="J31" s="81">
        <f>_xlfn.IFNA(INDEX(Datenquellen!$D$3:$K$12,MATCH($C31,Datenquellen!$C$3:$C$12,0),MATCH($F31,Datenquellen!$D$2:$K$2,0)),0)</f>
        <v>0</v>
      </c>
      <c r="K31" s="55"/>
      <c r="L31" s="56"/>
      <c r="M31" s="56"/>
      <c r="N31" s="56"/>
      <c r="O31" s="56"/>
      <c r="P31" s="57"/>
      <c r="Q31" s="104">
        <f t="shared" si="0"/>
        <v>0</v>
      </c>
      <c r="R31" s="19" t="str">
        <f t="shared" si="1"/>
        <v/>
      </c>
      <c r="S31" s="28"/>
      <c r="T31" s="7"/>
      <c r="U31" s="3"/>
      <c r="V31" s="1"/>
    </row>
    <row r="32" spans="2:22" s="2" customFormat="1" ht="15">
      <c r="B32" s="78" t="str">
        <f t="shared" si="2"/>
        <v/>
      </c>
      <c r="C32" s="80"/>
      <c r="D32" s="97"/>
      <c r="E32" s="35"/>
      <c r="F32" s="36"/>
      <c r="G32" s="36"/>
      <c r="H32" s="37"/>
      <c r="I32" s="36"/>
      <c r="J32" s="81">
        <f>_xlfn.IFNA(INDEX(Datenquellen!$D$3:$K$12,MATCH($C32,Datenquellen!$C$3:$C$12,0),MATCH($F32,Datenquellen!$D$2:$K$2,0)),0)</f>
        <v>0</v>
      </c>
      <c r="K32" s="55"/>
      <c r="L32" s="56"/>
      <c r="M32" s="56"/>
      <c r="N32" s="56"/>
      <c r="O32" s="56"/>
      <c r="P32" s="57"/>
      <c r="Q32" s="104">
        <f t="shared" si="0"/>
        <v>0</v>
      </c>
      <c r="R32" s="19" t="str">
        <f t="shared" si="1"/>
        <v/>
      </c>
      <c r="S32" s="28"/>
      <c r="T32" s="7"/>
      <c r="U32" s="3"/>
      <c r="V32" s="1"/>
    </row>
    <row r="33" spans="2:22" s="2" customFormat="1" ht="15">
      <c r="B33" s="78" t="str">
        <f t="shared" si="2"/>
        <v/>
      </c>
      <c r="C33" s="80"/>
      <c r="D33" s="97"/>
      <c r="E33" s="35"/>
      <c r="F33" s="36"/>
      <c r="G33" s="36"/>
      <c r="H33" s="37"/>
      <c r="I33" s="36"/>
      <c r="J33" s="81">
        <f>_xlfn.IFNA(INDEX(Datenquellen!$D$3:$K$12,MATCH($C33,Datenquellen!$C$3:$C$12,0),MATCH($F33,Datenquellen!$D$2:$K$2,0)),0)</f>
        <v>0</v>
      </c>
      <c r="K33" s="55"/>
      <c r="L33" s="56"/>
      <c r="M33" s="56"/>
      <c r="N33" s="56"/>
      <c r="O33" s="56"/>
      <c r="P33" s="57"/>
      <c r="Q33" s="104">
        <f t="shared" si="0"/>
        <v>0</v>
      </c>
      <c r="R33" s="19" t="str">
        <f t="shared" si="1"/>
        <v/>
      </c>
      <c r="S33" s="28"/>
      <c r="T33" s="7"/>
      <c r="U33" s="3"/>
      <c r="V33" s="1"/>
    </row>
    <row r="34" spans="2:22" s="2" customFormat="1" ht="15">
      <c r="B34" s="78" t="str">
        <f t="shared" si="2"/>
        <v/>
      </c>
      <c r="C34" s="80"/>
      <c r="D34" s="97"/>
      <c r="E34" s="35"/>
      <c r="F34" s="36"/>
      <c r="G34" s="36"/>
      <c r="H34" s="37"/>
      <c r="I34" s="36"/>
      <c r="J34" s="81">
        <f>_xlfn.IFNA(INDEX(Datenquellen!$D$3:$K$12,MATCH($C34,Datenquellen!$C$3:$C$12,0),MATCH($F34,Datenquellen!$D$2:$K$2,0)),0)</f>
        <v>0</v>
      </c>
      <c r="K34" s="55"/>
      <c r="L34" s="56"/>
      <c r="M34" s="56"/>
      <c r="N34" s="56"/>
      <c r="O34" s="56"/>
      <c r="P34" s="57"/>
      <c r="Q34" s="104">
        <f t="shared" si="0"/>
        <v>0</v>
      </c>
      <c r="R34" s="19" t="str">
        <f t="shared" si="1"/>
        <v/>
      </c>
      <c r="S34" s="28"/>
      <c r="T34" s="7"/>
      <c r="U34" s="3"/>
      <c r="V34" s="1"/>
    </row>
    <row r="35" spans="2:22" s="2" customFormat="1" ht="15">
      <c r="B35" s="78" t="str">
        <f t="shared" si="2"/>
        <v/>
      </c>
      <c r="C35" s="80"/>
      <c r="D35" s="97"/>
      <c r="E35" s="35"/>
      <c r="F35" s="36"/>
      <c r="G35" s="36"/>
      <c r="H35" s="37"/>
      <c r="I35" s="36"/>
      <c r="J35" s="81">
        <f>_xlfn.IFNA(INDEX(Datenquellen!$D$3:$K$12,MATCH($C35,Datenquellen!$C$3:$C$12,0),MATCH($F35,Datenquellen!$D$2:$K$2,0)),0)</f>
        <v>0</v>
      </c>
      <c r="K35" s="55"/>
      <c r="L35" s="56"/>
      <c r="M35" s="56"/>
      <c r="N35" s="56"/>
      <c r="O35" s="56"/>
      <c r="P35" s="57"/>
      <c r="Q35" s="104">
        <f t="shared" si="0"/>
        <v>0</v>
      </c>
      <c r="R35" s="19" t="str">
        <f t="shared" si="1"/>
        <v/>
      </c>
      <c r="S35" s="28"/>
      <c r="T35" s="7"/>
      <c r="U35" s="3"/>
      <c r="V35" s="1"/>
    </row>
    <row r="36" spans="2:22" s="2" customFormat="1" ht="15">
      <c r="B36" s="78" t="str">
        <f t="shared" si="2"/>
        <v/>
      </c>
      <c r="C36" s="80"/>
      <c r="D36" s="97"/>
      <c r="E36" s="35"/>
      <c r="F36" s="36"/>
      <c r="G36" s="36"/>
      <c r="H36" s="37"/>
      <c r="I36" s="36"/>
      <c r="J36" s="81">
        <f>_xlfn.IFNA(INDEX(Datenquellen!$D$3:$K$12,MATCH($C36,Datenquellen!$C$3:$C$12,0),MATCH($F36,Datenquellen!$D$2:$K$2,0)),0)</f>
        <v>0</v>
      </c>
      <c r="K36" s="55"/>
      <c r="L36" s="56"/>
      <c r="M36" s="56"/>
      <c r="N36" s="56"/>
      <c r="O36" s="56"/>
      <c r="P36" s="57"/>
      <c r="Q36" s="104">
        <f t="shared" si="0"/>
        <v>0</v>
      </c>
      <c r="R36" s="19" t="str">
        <f t="shared" si="1"/>
        <v/>
      </c>
      <c r="S36" s="28"/>
      <c r="T36" s="7"/>
      <c r="U36" s="3"/>
      <c r="V36" s="1"/>
    </row>
    <row r="37" spans="2:22" s="2" customFormat="1" ht="15">
      <c r="B37" s="78" t="str">
        <f t="shared" si="2"/>
        <v/>
      </c>
      <c r="C37" s="80"/>
      <c r="D37" s="97"/>
      <c r="E37" s="35"/>
      <c r="F37" s="36"/>
      <c r="G37" s="36"/>
      <c r="H37" s="37"/>
      <c r="I37" s="36"/>
      <c r="J37" s="81">
        <f>_xlfn.IFNA(INDEX(Datenquellen!$D$3:$K$12,MATCH($C37,Datenquellen!$C$3:$C$12,0),MATCH($F37,Datenquellen!$D$2:$K$2,0)),0)</f>
        <v>0</v>
      </c>
      <c r="K37" s="55"/>
      <c r="L37" s="56"/>
      <c r="M37" s="56"/>
      <c r="N37" s="56"/>
      <c r="O37" s="56"/>
      <c r="P37" s="57"/>
      <c r="Q37" s="104">
        <f t="shared" si="0"/>
        <v>0</v>
      </c>
      <c r="R37" s="19" t="str">
        <f t="shared" si="1"/>
        <v/>
      </c>
      <c r="S37" s="28"/>
      <c r="T37" s="7"/>
      <c r="U37" s="3"/>
      <c r="V37" s="1"/>
    </row>
    <row r="38" spans="2:22" s="2" customFormat="1" ht="15">
      <c r="B38" s="78" t="str">
        <f t="shared" si="2"/>
        <v/>
      </c>
      <c r="C38" s="80"/>
      <c r="D38" s="97"/>
      <c r="E38" s="35"/>
      <c r="F38" s="36"/>
      <c r="G38" s="36"/>
      <c r="H38" s="37"/>
      <c r="I38" s="36"/>
      <c r="J38" s="81">
        <f>_xlfn.IFNA(INDEX(Datenquellen!$D$3:$K$12,MATCH($C38,Datenquellen!$C$3:$C$12,0),MATCH($F38,Datenquellen!$D$2:$K$2,0)),0)</f>
        <v>0</v>
      </c>
      <c r="K38" s="55"/>
      <c r="L38" s="56"/>
      <c r="M38" s="56"/>
      <c r="N38" s="56"/>
      <c r="O38" s="56"/>
      <c r="P38" s="57"/>
      <c r="Q38" s="104">
        <f t="shared" si="0"/>
        <v>0</v>
      </c>
      <c r="R38" s="19" t="str">
        <f t="shared" si="1"/>
        <v/>
      </c>
      <c r="S38" s="28"/>
      <c r="T38" s="7"/>
      <c r="U38" s="3"/>
      <c r="V38" s="1"/>
    </row>
    <row r="39" spans="2:22" s="2" customFormat="1" ht="15">
      <c r="B39" s="78" t="str">
        <f t="shared" si="2"/>
        <v/>
      </c>
      <c r="C39" s="80"/>
      <c r="D39" s="97"/>
      <c r="E39" s="35"/>
      <c r="F39" s="36"/>
      <c r="G39" s="36"/>
      <c r="H39" s="37"/>
      <c r="I39" s="36"/>
      <c r="J39" s="81">
        <f>_xlfn.IFNA(INDEX(Datenquellen!$D$3:$K$12,MATCH($C39,Datenquellen!$C$3:$C$12,0),MATCH($F39,Datenquellen!$D$2:$K$2,0)),0)</f>
        <v>0</v>
      </c>
      <c r="K39" s="55"/>
      <c r="L39" s="56"/>
      <c r="M39" s="56"/>
      <c r="N39" s="56"/>
      <c r="O39" s="56"/>
      <c r="P39" s="57"/>
      <c r="Q39" s="104">
        <f t="shared" si="0"/>
        <v>0</v>
      </c>
      <c r="R39" s="19" t="str">
        <f t="shared" si="1"/>
        <v/>
      </c>
      <c r="S39" s="28"/>
      <c r="T39" s="7"/>
      <c r="U39" s="3"/>
      <c r="V39" s="1"/>
    </row>
    <row r="40" spans="2:22" s="2" customFormat="1" ht="15">
      <c r="B40" s="78" t="str">
        <f t="shared" si="2"/>
        <v/>
      </c>
      <c r="C40" s="80"/>
      <c r="D40" s="97"/>
      <c r="E40" s="35"/>
      <c r="F40" s="36"/>
      <c r="G40" s="36"/>
      <c r="H40" s="37"/>
      <c r="I40" s="36"/>
      <c r="J40" s="81">
        <f>_xlfn.IFNA(INDEX(Datenquellen!$D$3:$K$12,MATCH($C40,Datenquellen!$C$3:$C$12,0),MATCH($F40,Datenquellen!$D$2:$K$2,0)),0)</f>
        <v>0</v>
      </c>
      <c r="K40" s="55"/>
      <c r="L40" s="56"/>
      <c r="M40" s="56"/>
      <c r="N40" s="56"/>
      <c r="O40" s="56"/>
      <c r="P40" s="57"/>
      <c r="Q40" s="104">
        <f t="shared" si="0"/>
        <v>0</v>
      </c>
      <c r="R40" s="19" t="str">
        <f t="shared" si="1"/>
        <v/>
      </c>
      <c r="S40" s="28"/>
      <c r="T40" s="7"/>
      <c r="U40" s="3"/>
      <c r="V40" s="1"/>
    </row>
    <row r="41" spans="2:22" s="2" customFormat="1" ht="15">
      <c r="B41" s="78" t="str">
        <f t="shared" si="2"/>
        <v/>
      </c>
      <c r="C41" s="80"/>
      <c r="D41" s="97"/>
      <c r="E41" s="35"/>
      <c r="F41" s="36"/>
      <c r="G41" s="36"/>
      <c r="H41" s="37"/>
      <c r="I41" s="36"/>
      <c r="J41" s="81">
        <f>_xlfn.IFNA(INDEX(Datenquellen!$D$3:$K$12,MATCH($C41,Datenquellen!$C$3:$C$12,0),MATCH($F41,Datenquellen!$D$2:$K$2,0)),0)</f>
        <v>0</v>
      </c>
      <c r="K41" s="55"/>
      <c r="L41" s="56"/>
      <c r="M41" s="56"/>
      <c r="N41" s="56"/>
      <c r="O41" s="56"/>
      <c r="P41" s="57"/>
      <c r="Q41" s="104">
        <f t="shared" si="0"/>
        <v>0</v>
      </c>
      <c r="R41" s="19" t="str">
        <f t="shared" si="1"/>
        <v/>
      </c>
      <c r="S41" s="28"/>
      <c r="T41" s="7"/>
      <c r="U41" s="3"/>
      <c r="V41" s="1"/>
    </row>
    <row r="42" spans="2:22" s="2" customFormat="1" ht="15">
      <c r="B42" s="78" t="str">
        <f t="shared" si="2"/>
        <v/>
      </c>
      <c r="C42" s="80"/>
      <c r="D42" s="97"/>
      <c r="E42" s="35"/>
      <c r="F42" s="36"/>
      <c r="G42" s="36"/>
      <c r="H42" s="37"/>
      <c r="I42" s="36"/>
      <c r="J42" s="81">
        <f>_xlfn.IFNA(INDEX(Datenquellen!$D$3:$K$12,MATCH($C42,Datenquellen!$C$3:$C$12,0),MATCH($F42,Datenquellen!$D$2:$K$2,0)),0)</f>
        <v>0</v>
      </c>
      <c r="K42" s="55"/>
      <c r="L42" s="56"/>
      <c r="M42" s="56"/>
      <c r="N42" s="56"/>
      <c r="O42" s="56"/>
      <c r="P42" s="57"/>
      <c r="Q42" s="104">
        <f t="shared" si="0"/>
        <v>0</v>
      </c>
      <c r="R42" s="19" t="str">
        <f t="shared" si="1"/>
        <v/>
      </c>
      <c r="S42" s="28"/>
      <c r="T42" s="7"/>
      <c r="U42" s="3"/>
      <c r="V42" s="1"/>
    </row>
    <row r="43" spans="2:22" s="2" customFormat="1" ht="15">
      <c r="B43" s="78" t="str">
        <f t="shared" si="2"/>
        <v/>
      </c>
      <c r="C43" s="80"/>
      <c r="D43" s="97"/>
      <c r="E43" s="35"/>
      <c r="F43" s="36"/>
      <c r="G43" s="36"/>
      <c r="H43" s="37"/>
      <c r="I43" s="36"/>
      <c r="J43" s="81">
        <f>_xlfn.IFNA(INDEX(Datenquellen!$D$3:$K$12,MATCH($C43,Datenquellen!$C$3:$C$12,0),MATCH($F43,Datenquellen!$D$2:$K$2,0)),0)</f>
        <v>0</v>
      </c>
      <c r="K43" s="55"/>
      <c r="L43" s="56"/>
      <c r="M43" s="56"/>
      <c r="N43" s="56"/>
      <c r="O43" s="56"/>
      <c r="P43" s="57"/>
      <c r="Q43" s="104">
        <f t="shared" si="0"/>
        <v>0</v>
      </c>
      <c r="R43" s="19" t="str">
        <f t="shared" si="1"/>
        <v/>
      </c>
      <c r="S43" s="28"/>
      <c r="T43" s="7"/>
      <c r="U43" s="3"/>
      <c r="V43" s="1"/>
    </row>
    <row r="44" spans="2:22" s="2" customFormat="1" ht="15">
      <c r="B44" s="78" t="str">
        <f t="shared" si="2"/>
        <v/>
      </c>
      <c r="C44" s="80"/>
      <c r="D44" s="97"/>
      <c r="E44" s="35"/>
      <c r="F44" s="36"/>
      <c r="G44" s="36"/>
      <c r="H44" s="37"/>
      <c r="I44" s="36"/>
      <c r="J44" s="81">
        <f>_xlfn.IFNA(INDEX(Datenquellen!$D$3:$K$12,MATCH($C44,Datenquellen!$C$3:$C$12,0),MATCH($F44,Datenquellen!$D$2:$K$2,0)),0)</f>
        <v>0</v>
      </c>
      <c r="K44" s="55"/>
      <c r="L44" s="56"/>
      <c r="M44" s="56"/>
      <c r="N44" s="56"/>
      <c r="O44" s="56"/>
      <c r="P44" s="57"/>
      <c r="Q44" s="104">
        <f t="shared" si="0"/>
        <v>0</v>
      </c>
      <c r="R44" s="19" t="str">
        <f t="shared" si="1"/>
        <v/>
      </c>
      <c r="S44" s="28"/>
      <c r="T44" s="7"/>
      <c r="U44" s="3"/>
      <c r="V44" s="1"/>
    </row>
    <row r="45" spans="2:22" s="2" customFormat="1" ht="15">
      <c r="B45" s="78" t="str">
        <f t="shared" si="2"/>
        <v/>
      </c>
      <c r="C45" s="80"/>
      <c r="D45" s="97"/>
      <c r="E45" s="35"/>
      <c r="F45" s="36"/>
      <c r="G45" s="36"/>
      <c r="H45" s="37"/>
      <c r="I45" s="36"/>
      <c r="J45" s="81">
        <f>_xlfn.IFNA(INDEX(Datenquellen!$D$3:$K$12,MATCH($C45,Datenquellen!$C$3:$C$12,0),MATCH($F45,Datenquellen!$D$2:$K$2,0)),0)</f>
        <v>0</v>
      </c>
      <c r="K45" s="55"/>
      <c r="L45" s="56"/>
      <c r="M45" s="56"/>
      <c r="N45" s="56"/>
      <c r="O45" s="56"/>
      <c r="P45" s="57"/>
      <c r="Q45" s="104">
        <f t="shared" si="0"/>
        <v>0</v>
      </c>
      <c r="R45" s="19" t="str">
        <f t="shared" si="1"/>
        <v/>
      </c>
      <c r="S45" s="28"/>
      <c r="T45" s="7"/>
      <c r="U45" s="3"/>
      <c r="V45" s="1"/>
    </row>
    <row r="46" spans="2:22" s="2" customFormat="1" ht="15">
      <c r="B46" s="78" t="str">
        <f t="shared" si="2"/>
        <v/>
      </c>
      <c r="C46" s="80"/>
      <c r="D46" s="97"/>
      <c r="E46" s="35"/>
      <c r="F46" s="36"/>
      <c r="G46" s="36"/>
      <c r="H46" s="37"/>
      <c r="I46" s="36"/>
      <c r="J46" s="81">
        <f>_xlfn.IFNA(INDEX(Datenquellen!$D$3:$K$12,MATCH($C46,Datenquellen!$C$3:$C$12,0),MATCH($F46,Datenquellen!$D$2:$K$2,0)),0)</f>
        <v>0</v>
      </c>
      <c r="K46" s="55"/>
      <c r="L46" s="56"/>
      <c r="M46" s="56"/>
      <c r="N46" s="56"/>
      <c r="O46" s="56"/>
      <c r="P46" s="57"/>
      <c r="Q46" s="104">
        <f t="shared" si="0"/>
        <v>0</v>
      </c>
      <c r="R46" s="19" t="str">
        <f t="shared" si="1"/>
        <v/>
      </c>
      <c r="S46" s="28"/>
      <c r="T46" s="7"/>
      <c r="U46" s="3"/>
      <c r="V46" s="1"/>
    </row>
    <row r="47" spans="2:22" s="2" customFormat="1" ht="15">
      <c r="B47" s="78" t="str">
        <f t="shared" si="2"/>
        <v/>
      </c>
      <c r="C47" s="80"/>
      <c r="D47" s="97"/>
      <c r="E47" s="35"/>
      <c r="F47" s="36"/>
      <c r="G47" s="36"/>
      <c r="H47" s="37"/>
      <c r="I47" s="36"/>
      <c r="J47" s="81">
        <f>_xlfn.IFNA(INDEX(Datenquellen!$D$3:$K$12,MATCH($C47,Datenquellen!$C$3:$C$12,0),MATCH($F47,Datenquellen!$D$2:$K$2,0)),0)</f>
        <v>0</v>
      </c>
      <c r="K47" s="55"/>
      <c r="L47" s="56"/>
      <c r="M47" s="56"/>
      <c r="N47" s="56"/>
      <c r="O47" s="56"/>
      <c r="P47" s="57"/>
      <c r="Q47" s="104">
        <f t="shared" si="0"/>
        <v>0</v>
      </c>
      <c r="R47" s="19" t="str">
        <f t="shared" si="1"/>
        <v/>
      </c>
      <c r="S47" s="28"/>
      <c r="T47" s="7"/>
      <c r="U47" s="3"/>
      <c r="V47" s="1"/>
    </row>
    <row r="48" spans="2:22" s="2" customFormat="1" ht="15">
      <c r="B48" s="78" t="str">
        <f t="shared" si="2"/>
        <v/>
      </c>
      <c r="C48" s="80"/>
      <c r="D48" s="97"/>
      <c r="E48" s="35"/>
      <c r="F48" s="36"/>
      <c r="G48" s="36"/>
      <c r="H48" s="37"/>
      <c r="I48" s="36"/>
      <c r="J48" s="81">
        <f>_xlfn.IFNA(INDEX(Datenquellen!$D$3:$K$12,MATCH($C48,Datenquellen!$C$3:$C$12,0),MATCH($F48,Datenquellen!$D$2:$K$2,0)),0)</f>
        <v>0</v>
      </c>
      <c r="K48" s="55"/>
      <c r="L48" s="56"/>
      <c r="M48" s="56"/>
      <c r="N48" s="56"/>
      <c r="O48" s="56"/>
      <c r="P48" s="57"/>
      <c r="Q48" s="104">
        <f t="shared" si="0"/>
        <v>0</v>
      </c>
      <c r="R48" s="19" t="str">
        <f t="shared" si="1"/>
        <v/>
      </c>
      <c r="S48" s="28"/>
      <c r="T48" s="7"/>
      <c r="U48" s="3"/>
      <c r="V48" s="1"/>
    </row>
    <row r="49" spans="2:22" s="2" customFormat="1" ht="15">
      <c r="B49" s="78" t="str">
        <f t="shared" si="2"/>
        <v/>
      </c>
      <c r="C49" s="80"/>
      <c r="D49" s="97"/>
      <c r="E49" s="35"/>
      <c r="F49" s="36"/>
      <c r="G49" s="36"/>
      <c r="H49" s="37"/>
      <c r="I49" s="36"/>
      <c r="J49" s="81">
        <f>_xlfn.IFNA(INDEX(Datenquellen!$D$3:$K$12,MATCH($C49,Datenquellen!$C$3:$C$12,0),MATCH($F49,Datenquellen!$D$2:$K$2,0)),0)</f>
        <v>0</v>
      </c>
      <c r="K49" s="55"/>
      <c r="L49" s="56"/>
      <c r="M49" s="56"/>
      <c r="N49" s="56"/>
      <c r="O49" s="56"/>
      <c r="P49" s="57"/>
      <c r="Q49" s="104">
        <f t="shared" si="0"/>
        <v>0</v>
      </c>
      <c r="R49" s="19" t="str">
        <f t="shared" si="1"/>
        <v/>
      </c>
      <c r="S49" s="28"/>
      <c r="T49" s="7"/>
      <c r="U49" s="3"/>
      <c r="V49" s="1"/>
    </row>
    <row r="50" spans="2:22" s="2" customFormat="1" ht="15">
      <c r="B50" s="78" t="str">
        <f t="shared" si="2"/>
        <v/>
      </c>
      <c r="C50" s="80"/>
      <c r="D50" s="97"/>
      <c r="E50" s="35"/>
      <c r="F50" s="36"/>
      <c r="G50" s="36"/>
      <c r="H50" s="37"/>
      <c r="I50" s="36"/>
      <c r="J50" s="81">
        <f>_xlfn.IFNA(INDEX(Datenquellen!$D$3:$K$12,MATCH($C50,Datenquellen!$C$3:$C$12,0),MATCH($F50,Datenquellen!$D$2:$K$2,0)),0)</f>
        <v>0</v>
      </c>
      <c r="K50" s="55"/>
      <c r="L50" s="56"/>
      <c r="M50" s="56"/>
      <c r="N50" s="56"/>
      <c r="O50" s="56"/>
      <c r="P50" s="57"/>
      <c r="Q50" s="104">
        <f t="shared" si="0"/>
        <v>0</v>
      </c>
      <c r="R50" s="19" t="str">
        <f t="shared" si="1"/>
        <v/>
      </c>
      <c r="S50" s="28"/>
      <c r="T50" s="7"/>
      <c r="U50" s="3"/>
      <c r="V50" s="1"/>
    </row>
    <row r="51" spans="2:22" s="2" customFormat="1" ht="15">
      <c r="B51" s="78" t="str">
        <f t="shared" si="2"/>
        <v/>
      </c>
      <c r="C51" s="80"/>
      <c r="D51" s="97"/>
      <c r="E51" s="35"/>
      <c r="F51" s="36"/>
      <c r="G51" s="36"/>
      <c r="H51" s="37"/>
      <c r="I51" s="36"/>
      <c r="J51" s="81">
        <f>_xlfn.IFNA(INDEX(Datenquellen!$D$3:$K$12,MATCH($C51,Datenquellen!$C$3:$C$12,0),MATCH($F51,Datenquellen!$D$2:$K$2,0)),0)</f>
        <v>0</v>
      </c>
      <c r="K51" s="55"/>
      <c r="L51" s="56"/>
      <c r="M51" s="56"/>
      <c r="N51" s="56"/>
      <c r="O51" s="56"/>
      <c r="P51" s="57"/>
      <c r="Q51" s="104">
        <f t="shared" si="0"/>
        <v>0</v>
      </c>
      <c r="R51" s="19" t="str">
        <f t="shared" si="1"/>
        <v/>
      </c>
      <c r="S51" s="28"/>
      <c r="T51" s="7"/>
      <c r="U51" s="3"/>
      <c r="V51" s="1"/>
    </row>
    <row r="52" spans="2:22" s="2" customFormat="1" ht="15">
      <c r="B52" s="78" t="str">
        <f t="shared" si="2"/>
        <v/>
      </c>
      <c r="C52" s="80"/>
      <c r="D52" s="97"/>
      <c r="E52" s="35"/>
      <c r="F52" s="36"/>
      <c r="G52" s="36"/>
      <c r="H52" s="37"/>
      <c r="I52" s="36"/>
      <c r="J52" s="81">
        <f>_xlfn.IFNA(INDEX(Datenquellen!$D$3:$K$12,MATCH($C52,Datenquellen!$C$3:$C$12,0),MATCH($F52,Datenquellen!$D$2:$K$2,0)),0)</f>
        <v>0</v>
      </c>
      <c r="K52" s="55"/>
      <c r="L52" s="56"/>
      <c r="M52" s="56"/>
      <c r="N52" s="56"/>
      <c r="O52" s="56"/>
      <c r="P52" s="57"/>
      <c r="Q52" s="104">
        <f t="shared" si="0"/>
        <v>0</v>
      </c>
      <c r="R52" s="19" t="str">
        <f t="shared" si="1"/>
        <v/>
      </c>
      <c r="S52" s="28"/>
      <c r="T52" s="7"/>
      <c r="U52" s="3"/>
      <c r="V52" s="1"/>
    </row>
    <row r="53" spans="2:22" s="2" customFormat="1" ht="15">
      <c r="B53" s="78" t="str">
        <f t="shared" si="2"/>
        <v/>
      </c>
      <c r="C53" s="80"/>
      <c r="D53" s="97"/>
      <c r="E53" s="35"/>
      <c r="F53" s="36"/>
      <c r="G53" s="36"/>
      <c r="H53" s="37"/>
      <c r="I53" s="36"/>
      <c r="J53" s="81">
        <f>_xlfn.IFNA(INDEX(Datenquellen!$D$3:$K$12,MATCH($C53,Datenquellen!$C$3:$C$12,0),MATCH($F53,Datenquellen!$D$2:$K$2,0)),0)</f>
        <v>0</v>
      </c>
      <c r="K53" s="55"/>
      <c r="L53" s="56"/>
      <c r="M53" s="56"/>
      <c r="N53" s="56"/>
      <c r="O53" s="56"/>
      <c r="P53" s="57"/>
      <c r="Q53" s="104">
        <f t="shared" si="0"/>
        <v>0</v>
      </c>
      <c r="R53" s="19" t="str">
        <f t="shared" si="1"/>
        <v/>
      </c>
      <c r="S53" s="28"/>
      <c r="T53" s="7"/>
      <c r="U53" s="3"/>
      <c r="V53" s="1"/>
    </row>
    <row r="54" spans="2:22" s="2" customFormat="1" ht="15">
      <c r="B54" s="78" t="str">
        <f t="shared" si="2"/>
        <v/>
      </c>
      <c r="C54" s="80"/>
      <c r="D54" s="97"/>
      <c r="E54" s="35"/>
      <c r="F54" s="36"/>
      <c r="G54" s="36"/>
      <c r="H54" s="37"/>
      <c r="I54" s="36"/>
      <c r="J54" s="81">
        <f>_xlfn.IFNA(INDEX(Datenquellen!$D$3:$K$12,MATCH($C54,Datenquellen!$C$3:$C$12,0),MATCH($F54,Datenquellen!$D$2:$K$2,0)),0)</f>
        <v>0</v>
      </c>
      <c r="K54" s="55"/>
      <c r="L54" s="56"/>
      <c r="M54" s="56"/>
      <c r="N54" s="56"/>
      <c r="O54" s="56"/>
      <c r="P54" s="57"/>
      <c r="Q54" s="104">
        <f t="shared" si="0"/>
        <v>0</v>
      </c>
      <c r="R54" s="19" t="str">
        <f t="shared" si="1"/>
        <v/>
      </c>
      <c r="S54" s="28"/>
      <c r="T54" s="7"/>
      <c r="U54" s="3"/>
      <c r="V54" s="1"/>
    </row>
    <row r="55" spans="2:22" s="2" customFormat="1" ht="15">
      <c r="B55" s="78" t="str">
        <f t="shared" si="2"/>
        <v/>
      </c>
      <c r="C55" s="80"/>
      <c r="D55" s="97"/>
      <c r="E55" s="35"/>
      <c r="F55" s="36"/>
      <c r="G55" s="36"/>
      <c r="H55" s="37"/>
      <c r="I55" s="36"/>
      <c r="J55" s="81">
        <f>_xlfn.IFNA(INDEX(Datenquellen!$D$3:$K$12,MATCH($C55,Datenquellen!$C$3:$C$12,0),MATCH($F55,Datenquellen!$D$2:$K$2,0)),0)</f>
        <v>0</v>
      </c>
      <c r="K55" s="55"/>
      <c r="L55" s="56"/>
      <c r="M55" s="56"/>
      <c r="N55" s="56"/>
      <c r="O55" s="56"/>
      <c r="P55" s="57"/>
      <c r="Q55" s="104">
        <f t="shared" si="0"/>
        <v>0</v>
      </c>
      <c r="R55" s="19" t="str">
        <f t="shared" si="1"/>
        <v/>
      </c>
      <c r="S55" s="28"/>
      <c r="T55" s="7"/>
      <c r="U55" s="3"/>
      <c r="V55" s="1"/>
    </row>
    <row r="56" spans="2:22" s="2" customFormat="1" ht="15">
      <c r="B56" s="78" t="str">
        <f t="shared" si="2"/>
        <v/>
      </c>
      <c r="C56" s="80"/>
      <c r="D56" s="97"/>
      <c r="E56" s="35"/>
      <c r="F56" s="36"/>
      <c r="G56" s="36"/>
      <c r="H56" s="37"/>
      <c r="I56" s="36"/>
      <c r="J56" s="81">
        <f>_xlfn.IFNA(INDEX(Datenquellen!$D$3:$K$12,MATCH($C56,Datenquellen!$C$3:$C$12,0),MATCH($F56,Datenquellen!$D$2:$K$2,0)),0)</f>
        <v>0</v>
      </c>
      <c r="K56" s="55"/>
      <c r="L56" s="56"/>
      <c r="M56" s="56"/>
      <c r="N56" s="56"/>
      <c r="O56" s="56"/>
      <c r="P56" s="57"/>
      <c r="Q56" s="104">
        <f t="shared" si="0"/>
        <v>0</v>
      </c>
      <c r="R56" s="19" t="str">
        <f t="shared" si="1"/>
        <v/>
      </c>
      <c r="S56" s="28"/>
      <c r="T56" s="7"/>
      <c r="U56" s="3"/>
      <c r="V56" s="1"/>
    </row>
    <row r="57" spans="2:22" s="2" customFormat="1" ht="15">
      <c r="B57" s="78" t="str">
        <f t="shared" si="2"/>
        <v/>
      </c>
      <c r="C57" s="80"/>
      <c r="D57" s="97"/>
      <c r="E57" s="35"/>
      <c r="F57" s="36"/>
      <c r="G57" s="36"/>
      <c r="H57" s="37"/>
      <c r="I57" s="36"/>
      <c r="J57" s="81">
        <f>_xlfn.IFNA(INDEX(Datenquellen!$D$3:$K$12,MATCH($C57,Datenquellen!$C$3:$C$12,0),MATCH($F57,Datenquellen!$D$2:$K$2,0)),0)</f>
        <v>0</v>
      </c>
      <c r="K57" s="55"/>
      <c r="L57" s="56"/>
      <c r="M57" s="56"/>
      <c r="N57" s="56"/>
      <c r="O57" s="56"/>
      <c r="P57" s="57"/>
      <c r="Q57" s="104">
        <f t="shared" si="0"/>
        <v>0</v>
      </c>
      <c r="R57" s="19" t="str">
        <f t="shared" si="1"/>
        <v/>
      </c>
      <c r="S57" s="28"/>
      <c r="T57" s="7"/>
      <c r="U57" s="3"/>
      <c r="V57" s="1"/>
    </row>
    <row r="58" spans="2:22" s="2" customFormat="1" ht="15">
      <c r="B58" s="78" t="str">
        <f t="shared" si="2"/>
        <v/>
      </c>
      <c r="C58" s="80"/>
      <c r="D58" s="97"/>
      <c r="E58" s="35"/>
      <c r="F58" s="36"/>
      <c r="G58" s="36"/>
      <c r="H58" s="37"/>
      <c r="I58" s="36"/>
      <c r="J58" s="81">
        <f>_xlfn.IFNA(INDEX(Datenquellen!$D$3:$K$12,MATCH($C58,Datenquellen!$C$3:$C$12,0),MATCH($F58,Datenquellen!$D$2:$K$2,0)),0)</f>
        <v>0</v>
      </c>
      <c r="K58" s="55"/>
      <c r="L58" s="56"/>
      <c r="M58" s="56"/>
      <c r="N58" s="56"/>
      <c r="O58" s="56"/>
      <c r="P58" s="57"/>
      <c r="Q58" s="104">
        <f t="shared" si="0"/>
        <v>0</v>
      </c>
      <c r="R58" s="19" t="str">
        <f t="shared" si="1"/>
        <v/>
      </c>
      <c r="S58" s="28"/>
      <c r="T58" s="7"/>
      <c r="U58" s="3"/>
      <c r="V58" s="1"/>
    </row>
    <row r="59" spans="2:22" s="2" customFormat="1" ht="15">
      <c r="B59" s="78" t="str">
        <f t="shared" si="2"/>
        <v/>
      </c>
      <c r="C59" s="80"/>
      <c r="D59" s="97"/>
      <c r="E59" s="35"/>
      <c r="F59" s="36"/>
      <c r="G59" s="36"/>
      <c r="H59" s="37"/>
      <c r="I59" s="36"/>
      <c r="J59" s="81">
        <f>_xlfn.IFNA(INDEX(Datenquellen!$D$3:$K$12,MATCH($C59,Datenquellen!$C$3:$C$12,0),MATCH($F59,Datenquellen!$D$2:$K$2,0)),0)</f>
        <v>0</v>
      </c>
      <c r="K59" s="55"/>
      <c r="L59" s="56"/>
      <c r="M59" s="56"/>
      <c r="N59" s="56"/>
      <c r="O59" s="56"/>
      <c r="P59" s="57"/>
      <c r="Q59" s="104">
        <f t="shared" si="0"/>
        <v>0</v>
      </c>
      <c r="R59" s="19" t="str">
        <f t="shared" si="1"/>
        <v/>
      </c>
      <c r="S59" s="28"/>
      <c r="T59" s="7"/>
      <c r="U59" s="3"/>
      <c r="V59" s="1"/>
    </row>
    <row r="60" spans="2:22" s="2" customFormat="1" ht="15">
      <c r="B60" s="78" t="str">
        <f t="shared" si="2"/>
        <v/>
      </c>
      <c r="C60" s="80"/>
      <c r="D60" s="97"/>
      <c r="E60" s="35"/>
      <c r="F60" s="36"/>
      <c r="G60" s="36"/>
      <c r="H60" s="37"/>
      <c r="I60" s="36"/>
      <c r="J60" s="81">
        <f>_xlfn.IFNA(INDEX(Datenquellen!$D$3:$K$12,MATCH($C60,Datenquellen!$C$3:$C$12,0),MATCH($F60,Datenquellen!$D$2:$K$2,0)),0)</f>
        <v>0</v>
      </c>
      <c r="K60" s="55"/>
      <c r="L60" s="56"/>
      <c r="M60" s="56"/>
      <c r="N60" s="56"/>
      <c r="O60" s="56"/>
      <c r="P60" s="57"/>
      <c r="Q60" s="104">
        <f t="shared" si="0"/>
        <v>0</v>
      </c>
      <c r="R60" s="19" t="str">
        <f t="shared" si="1"/>
        <v/>
      </c>
      <c r="S60" s="28"/>
      <c r="T60" s="7"/>
      <c r="U60" s="3"/>
      <c r="V60" s="1"/>
    </row>
    <row r="61" spans="2:22" s="2" customFormat="1" ht="15">
      <c r="B61" s="78" t="str">
        <f t="shared" si="2"/>
        <v/>
      </c>
      <c r="C61" s="80"/>
      <c r="D61" s="97"/>
      <c r="E61" s="35"/>
      <c r="F61" s="36"/>
      <c r="G61" s="36"/>
      <c r="H61" s="37"/>
      <c r="I61" s="36"/>
      <c r="J61" s="81">
        <f>_xlfn.IFNA(INDEX(Datenquellen!$D$3:$K$12,MATCH($C61,Datenquellen!$C$3:$C$12,0),MATCH($F61,Datenquellen!$D$2:$K$2,0)),0)</f>
        <v>0</v>
      </c>
      <c r="K61" s="55"/>
      <c r="L61" s="56"/>
      <c r="M61" s="56"/>
      <c r="N61" s="56"/>
      <c r="O61" s="56"/>
      <c r="P61" s="57"/>
      <c r="Q61" s="104">
        <f t="shared" si="0"/>
        <v>0</v>
      </c>
      <c r="R61" s="19" t="str">
        <f t="shared" si="1"/>
        <v/>
      </c>
      <c r="S61" s="28"/>
      <c r="T61" s="7"/>
      <c r="U61" s="3"/>
      <c r="V61" s="1"/>
    </row>
    <row r="62" spans="2:22" s="2" customFormat="1" ht="15">
      <c r="B62" s="78" t="str">
        <f t="shared" si="2"/>
        <v/>
      </c>
      <c r="C62" s="80"/>
      <c r="D62" s="97"/>
      <c r="E62" s="35"/>
      <c r="F62" s="36"/>
      <c r="G62" s="36"/>
      <c r="H62" s="37"/>
      <c r="I62" s="36"/>
      <c r="J62" s="81">
        <f>_xlfn.IFNA(INDEX(Datenquellen!$D$3:$K$12,MATCH($C62,Datenquellen!$C$3:$C$12,0),MATCH($F62,Datenquellen!$D$2:$K$2,0)),0)</f>
        <v>0</v>
      </c>
      <c r="K62" s="55"/>
      <c r="L62" s="56"/>
      <c r="M62" s="56"/>
      <c r="N62" s="56"/>
      <c r="O62" s="56"/>
      <c r="P62" s="57"/>
      <c r="Q62" s="104">
        <f t="shared" si="0"/>
        <v>0</v>
      </c>
      <c r="R62" s="19" t="str">
        <f t="shared" si="1"/>
        <v/>
      </c>
      <c r="S62" s="28"/>
      <c r="T62" s="7"/>
      <c r="U62" s="3"/>
      <c r="V62" s="1"/>
    </row>
    <row r="63" spans="2:22" s="2" customFormat="1" ht="15">
      <c r="B63" s="78" t="str">
        <f t="shared" si="2"/>
        <v/>
      </c>
      <c r="C63" s="80"/>
      <c r="D63" s="97"/>
      <c r="E63" s="35"/>
      <c r="F63" s="36"/>
      <c r="G63" s="36"/>
      <c r="H63" s="37"/>
      <c r="I63" s="36"/>
      <c r="J63" s="81">
        <f>_xlfn.IFNA(INDEX(Datenquellen!$D$3:$K$12,MATCH($C63,Datenquellen!$C$3:$C$12,0),MATCH($F63,Datenquellen!$D$2:$K$2,0)),0)</f>
        <v>0</v>
      </c>
      <c r="K63" s="55"/>
      <c r="L63" s="56"/>
      <c r="M63" s="56"/>
      <c r="N63" s="56"/>
      <c r="O63" s="56"/>
      <c r="P63" s="57"/>
      <c r="Q63" s="104">
        <f t="shared" si="0"/>
        <v>0</v>
      </c>
      <c r="R63" s="19" t="str">
        <f t="shared" si="1"/>
        <v/>
      </c>
      <c r="S63" s="28"/>
      <c r="T63" s="7"/>
      <c r="U63" s="3"/>
      <c r="V63" s="1"/>
    </row>
    <row r="64" spans="2:22" s="2" customFormat="1" ht="15">
      <c r="B64" s="78" t="str">
        <f t="shared" si="2"/>
        <v/>
      </c>
      <c r="C64" s="80"/>
      <c r="D64" s="97"/>
      <c r="E64" s="35"/>
      <c r="F64" s="36"/>
      <c r="G64" s="36"/>
      <c r="H64" s="37"/>
      <c r="I64" s="36"/>
      <c r="J64" s="81">
        <f>_xlfn.IFNA(INDEX(Datenquellen!$D$3:$K$12,MATCH($C64,Datenquellen!$C$3:$C$12,0),MATCH($F64,Datenquellen!$D$2:$K$2,0)),0)</f>
        <v>0</v>
      </c>
      <c r="K64" s="55"/>
      <c r="L64" s="56"/>
      <c r="M64" s="56"/>
      <c r="N64" s="56"/>
      <c r="O64" s="56"/>
      <c r="P64" s="57"/>
      <c r="Q64" s="104">
        <f t="shared" si="0"/>
        <v>0</v>
      </c>
      <c r="R64" s="19" t="str">
        <f t="shared" si="1"/>
        <v/>
      </c>
      <c r="S64" s="28"/>
      <c r="T64" s="7"/>
      <c r="U64" s="3"/>
      <c r="V64" s="1"/>
    </row>
    <row r="65" spans="2:22" s="2" customFormat="1" ht="15">
      <c r="B65" s="78" t="str">
        <f t="shared" si="2"/>
        <v/>
      </c>
      <c r="C65" s="80"/>
      <c r="D65" s="97"/>
      <c r="E65" s="35"/>
      <c r="F65" s="36"/>
      <c r="G65" s="36"/>
      <c r="H65" s="37"/>
      <c r="I65" s="36"/>
      <c r="J65" s="81">
        <f>_xlfn.IFNA(INDEX(Datenquellen!$D$3:$K$12,MATCH($C65,Datenquellen!$C$3:$C$12,0),MATCH($F65,Datenquellen!$D$2:$K$2,0)),0)</f>
        <v>0</v>
      </c>
      <c r="K65" s="52"/>
      <c r="L65" s="53"/>
      <c r="M65" s="53"/>
      <c r="N65" s="53"/>
      <c r="O65" s="53"/>
      <c r="P65" s="54"/>
      <c r="Q65" s="104">
        <f t="shared" ref="Q65:Q66" si="3">IF(COUNTIF(C65,"*Monate*"),ROUND(H65*J65,2),ROUND(I65*J65,2))</f>
        <v>0</v>
      </c>
      <c r="R65" s="19" t="str">
        <f t="shared" ref="R65:R104" si="4">B65</f>
        <v/>
      </c>
      <c r="S65" s="28"/>
      <c r="T65" s="7"/>
      <c r="U65" s="3"/>
      <c r="V65" s="1"/>
    </row>
    <row r="66" spans="2:22" s="2" customFormat="1" ht="15">
      <c r="B66" s="78" t="str">
        <f t="shared" ref="B66:B104" si="5">IF(AND(B65&gt;0, ISBLANK(C66)=FALSE),B65+1,"")</f>
        <v/>
      </c>
      <c r="C66" s="80"/>
      <c r="D66" s="97"/>
      <c r="E66" s="35"/>
      <c r="F66" s="36"/>
      <c r="G66" s="36"/>
      <c r="H66" s="37"/>
      <c r="I66" s="36"/>
      <c r="J66" s="81">
        <f>_xlfn.IFNA(INDEX(Datenquellen!$D$3:$K$12,MATCH($C66,Datenquellen!$C$3:$C$12,0),MATCH($F66,Datenquellen!$D$2:$K$2,0)),0)</f>
        <v>0</v>
      </c>
      <c r="K66" s="55"/>
      <c r="L66" s="56"/>
      <c r="M66" s="56"/>
      <c r="N66" s="56"/>
      <c r="O66" s="56"/>
      <c r="P66" s="57"/>
      <c r="Q66" s="104">
        <f t="shared" si="3"/>
        <v>0</v>
      </c>
      <c r="R66" s="19" t="str">
        <f t="shared" si="4"/>
        <v/>
      </c>
      <c r="S66" s="28"/>
      <c r="T66" s="7"/>
      <c r="U66" s="3"/>
      <c r="V66" s="1"/>
    </row>
    <row r="67" spans="2:22" s="2" customFormat="1" ht="15">
      <c r="B67" s="78" t="str">
        <f t="shared" si="5"/>
        <v/>
      </c>
      <c r="C67" s="80"/>
      <c r="D67" s="97"/>
      <c r="E67" s="35"/>
      <c r="F67" s="36"/>
      <c r="G67" s="36"/>
      <c r="H67" s="37"/>
      <c r="I67" s="36"/>
      <c r="J67" s="81">
        <f>_xlfn.IFNA(INDEX(Datenquellen!$D$3:$K$12,MATCH($C67,Datenquellen!$C$3:$C$12,0),MATCH($F67,Datenquellen!$D$2:$K$2,0)),0)</f>
        <v>0</v>
      </c>
      <c r="K67" s="55"/>
      <c r="L67" s="56"/>
      <c r="M67" s="56"/>
      <c r="N67" s="56"/>
      <c r="O67" s="56"/>
      <c r="P67" s="57"/>
      <c r="Q67" s="104">
        <f>IF(COUNTIF(C67,"*Monate*"),ROUND(H67*J67,2),ROUND(I67*J67,2))</f>
        <v>0</v>
      </c>
      <c r="R67" s="19" t="str">
        <f t="shared" si="4"/>
        <v/>
      </c>
      <c r="S67" s="28"/>
      <c r="T67" s="7"/>
      <c r="U67" s="3"/>
      <c r="V67" s="1"/>
    </row>
    <row r="68" spans="2:22" s="2" customFormat="1" ht="15">
      <c r="B68" s="78" t="str">
        <f t="shared" si="5"/>
        <v/>
      </c>
      <c r="C68" s="80"/>
      <c r="D68" s="97"/>
      <c r="E68" s="35"/>
      <c r="F68" s="36"/>
      <c r="G68" s="36"/>
      <c r="H68" s="37"/>
      <c r="I68" s="36"/>
      <c r="J68" s="81">
        <f>_xlfn.IFNA(INDEX(Datenquellen!$D$3:$K$12,MATCH($C68,Datenquellen!$C$3:$C$12,0),MATCH($F68,Datenquellen!$D$2:$K$2,0)),0)</f>
        <v>0</v>
      </c>
      <c r="K68" s="55"/>
      <c r="L68" s="56"/>
      <c r="M68" s="56"/>
      <c r="N68" s="56"/>
      <c r="O68" s="56"/>
      <c r="P68" s="57"/>
      <c r="Q68" s="104">
        <f t="shared" ref="Q68:Q104" si="6">IF(COUNTIF(C68,"*Monate*"),ROUND(H68*J68,2),ROUND(I68*J68,2))</f>
        <v>0</v>
      </c>
      <c r="R68" s="19" t="str">
        <f t="shared" si="4"/>
        <v/>
      </c>
      <c r="S68" s="28"/>
      <c r="T68" s="7"/>
      <c r="U68" s="3"/>
      <c r="V68" s="1"/>
    </row>
    <row r="69" spans="2:22" s="2" customFormat="1" ht="15">
      <c r="B69" s="78" t="str">
        <f t="shared" si="5"/>
        <v/>
      </c>
      <c r="C69" s="80"/>
      <c r="D69" s="97"/>
      <c r="E69" s="35"/>
      <c r="F69" s="36"/>
      <c r="G69" s="36"/>
      <c r="H69" s="37"/>
      <c r="I69" s="36"/>
      <c r="J69" s="81">
        <f>_xlfn.IFNA(INDEX(Datenquellen!$D$3:$K$12,MATCH($C69,Datenquellen!$C$3:$C$12,0),MATCH($F69,Datenquellen!$D$2:$K$2,0)),0)</f>
        <v>0</v>
      </c>
      <c r="K69" s="55"/>
      <c r="L69" s="56"/>
      <c r="M69" s="56"/>
      <c r="N69" s="56"/>
      <c r="O69" s="56"/>
      <c r="P69" s="57"/>
      <c r="Q69" s="104">
        <f t="shared" si="6"/>
        <v>0</v>
      </c>
      <c r="R69" s="19" t="str">
        <f t="shared" si="4"/>
        <v/>
      </c>
      <c r="S69" s="28"/>
      <c r="T69" s="7"/>
      <c r="U69" s="3"/>
      <c r="V69" s="1"/>
    </row>
    <row r="70" spans="2:22" s="2" customFormat="1" ht="15">
      <c r="B70" s="78" t="str">
        <f t="shared" si="5"/>
        <v/>
      </c>
      <c r="C70" s="80"/>
      <c r="D70" s="97"/>
      <c r="E70" s="35"/>
      <c r="F70" s="36"/>
      <c r="G70" s="36"/>
      <c r="H70" s="37"/>
      <c r="I70" s="36"/>
      <c r="J70" s="81">
        <f>_xlfn.IFNA(INDEX(Datenquellen!$D$3:$K$12,MATCH($C70,Datenquellen!$C$3:$C$12,0),MATCH($F70,Datenquellen!$D$2:$K$2,0)),0)</f>
        <v>0</v>
      </c>
      <c r="K70" s="55"/>
      <c r="L70" s="56"/>
      <c r="M70" s="56"/>
      <c r="N70" s="56"/>
      <c r="O70" s="56"/>
      <c r="P70" s="57"/>
      <c r="Q70" s="104">
        <f t="shared" si="6"/>
        <v>0</v>
      </c>
      <c r="R70" s="19" t="str">
        <f t="shared" si="4"/>
        <v/>
      </c>
      <c r="S70" s="28"/>
      <c r="T70" s="7"/>
      <c r="U70" s="3"/>
      <c r="V70" s="1"/>
    </row>
    <row r="71" spans="2:22" s="2" customFormat="1" ht="15">
      <c r="B71" s="78" t="str">
        <f t="shared" si="5"/>
        <v/>
      </c>
      <c r="C71" s="80"/>
      <c r="D71" s="97"/>
      <c r="E71" s="35"/>
      <c r="F71" s="36"/>
      <c r="G71" s="36"/>
      <c r="H71" s="37"/>
      <c r="I71" s="36"/>
      <c r="J71" s="81">
        <f>_xlfn.IFNA(INDEX(Datenquellen!$D$3:$K$12,MATCH($C71,Datenquellen!$C$3:$C$12,0),MATCH($F71,Datenquellen!$D$2:$K$2,0)),0)</f>
        <v>0</v>
      </c>
      <c r="K71" s="55"/>
      <c r="L71" s="56"/>
      <c r="M71" s="56"/>
      <c r="N71" s="56"/>
      <c r="O71" s="56"/>
      <c r="P71" s="57"/>
      <c r="Q71" s="104">
        <f t="shared" si="6"/>
        <v>0</v>
      </c>
      <c r="R71" s="19" t="str">
        <f t="shared" si="4"/>
        <v/>
      </c>
      <c r="S71" s="28"/>
      <c r="T71" s="7"/>
      <c r="U71" s="3"/>
      <c r="V71" s="1"/>
    </row>
    <row r="72" spans="2:22" s="2" customFormat="1" ht="15">
      <c r="B72" s="78" t="str">
        <f t="shared" si="5"/>
        <v/>
      </c>
      <c r="C72" s="80"/>
      <c r="D72" s="97"/>
      <c r="E72" s="35"/>
      <c r="F72" s="36"/>
      <c r="G72" s="36"/>
      <c r="H72" s="37"/>
      <c r="I72" s="36"/>
      <c r="J72" s="81">
        <f>_xlfn.IFNA(INDEX(Datenquellen!$D$3:$K$12,MATCH($C72,Datenquellen!$C$3:$C$12,0),MATCH($F72,Datenquellen!$D$2:$K$2,0)),0)</f>
        <v>0</v>
      </c>
      <c r="K72" s="55"/>
      <c r="L72" s="56"/>
      <c r="M72" s="56"/>
      <c r="N72" s="56"/>
      <c r="O72" s="56"/>
      <c r="P72" s="57"/>
      <c r="Q72" s="104">
        <f t="shared" si="6"/>
        <v>0</v>
      </c>
      <c r="R72" s="19" t="str">
        <f t="shared" si="4"/>
        <v/>
      </c>
      <c r="S72" s="28"/>
      <c r="T72" s="7"/>
      <c r="U72" s="3"/>
      <c r="V72" s="1"/>
    </row>
    <row r="73" spans="2:22" s="2" customFormat="1" ht="15">
      <c r="B73" s="78" t="str">
        <f t="shared" si="5"/>
        <v/>
      </c>
      <c r="C73" s="80"/>
      <c r="D73" s="97"/>
      <c r="E73" s="35"/>
      <c r="F73" s="36"/>
      <c r="G73" s="36"/>
      <c r="H73" s="37"/>
      <c r="I73" s="36"/>
      <c r="J73" s="81">
        <f>_xlfn.IFNA(INDEX(Datenquellen!$D$3:$K$12,MATCH($C73,Datenquellen!$C$3:$C$12,0),MATCH($F73,Datenquellen!$D$2:$K$2,0)),0)</f>
        <v>0</v>
      </c>
      <c r="K73" s="55"/>
      <c r="L73" s="56"/>
      <c r="M73" s="56"/>
      <c r="N73" s="56"/>
      <c r="O73" s="56"/>
      <c r="P73" s="57"/>
      <c r="Q73" s="104">
        <f t="shared" si="6"/>
        <v>0</v>
      </c>
      <c r="R73" s="19" t="str">
        <f t="shared" si="4"/>
        <v/>
      </c>
      <c r="S73" s="28"/>
      <c r="T73" s="7"/>
      <c r="U73" s="3"/>
      <c r="V73" s="1"/>
    </row>
    <row r="74" spans="2:22" s="2" customFormat="1" ht="15">
      <c r="B74" s="78" t="str">
        <f t="shared" si="5"/>
        <v/>
      </c>
      <c r="C74" s="80"/>
      <c r="D74" s="97"/>
      <c r="E74" s="35"/>
      <c r="F74" s="36"/>
      <c r="G74" s="36"/>
      <c r="H74" s="37"/>
      <c r="I74" s="36"/>
      <c r="J74" s="81">
        <f>_xlfn.IFNA(INDEX(Datenquellen!$D$3:$K$12,MATCH($C74,Datenquellen!$C$3:$C$12,0),MATCH($F74,Datenquellen!$D$2:$K$2,0)),0)</f>
        <v>0</v>
      </c>
      <c r="K74" s="55"/>
      <c r="L74" s="56"/>
      <c r="M74" s="56"/>
      <c r="N74" s="56"/>
      <c r="O74" s="56"/>
      <c r="P74" s="57"/>
      <c r="Q74" s="104">
        <f t="shared" si="6"/>
        <v>0</v>
      </c>
      <c r="R74" s="19" t="str">
        <f t="shared" si="4"/>
        <v/>
      </c>
      <c r="S74" s="28"/>
      <c r="T74" s="7"/>
      <c r="U74" s="3"/>
      <c r="V74" s="1"/>
    </row>
    <row r="75" spans="2:22" s="2" customFormat="1" ht="15">
      <c r="B75" s="78" t="str">
        <f t="shared" si="5"/>
        <v/>
      </c>
      <c r="C75" s="80"/>
      <c r="D75" s="97"/>
      <c r="E75" s="35"/>
      <c r="F75" s="36"/>
      <c r="G75" s="36"/>
      <c r="H75" s="37"/>
      <c r="I75" s="36"/>
      <c r="J75" s="81">
        <f>_xlfn.IFNA(INDEX(Datenquellen!$D$3:$K$12,MATCH($C75,Datenquellen!$C$3:$C$12,0),MATCH($F75,Datenquellen!$D$2:$K$2,0)),0)</f>
        <v>0</v>
      </c>
      <c r="K75" s="55"/>
      <c r="L75" s="56"/>
      <c r="M75" s="56"/>
      <c r="N75" s="56"/>
      <c r="O75" s="56"/>
      <c r="P75" s="57"/>
      <c r="Q75" s="104">
        <f t="shared" si="6"/>
        <v>0</v>
      </c>
      <c r="R75" s="19" t="str">
        <f t="shared" si="4"/>
        <v/>
      </c>
      <c r="S75" s="28"/>
      <c r="T75" s="7"/>
      <c r="U75" s="3"/>
      <c r="V75" s="1"/>
    </row>
    <row r="76" spans="2:22" s="2" customFormat="1" ht="15">
      <c r="B76" s="78" t="str">
        <f t="shared" si="5"/>
        <v/>
      </c>
      <c r="C76" s="80"/>
      <c r="D76" s="97"/>
      <c r="E76" s="35"/>
      <c r="F76" s="36"/>
      <c r="G76" s="36"/>
      <c r="H76" s="37"/>
      <c r="I76" s="36"/>
      <c r="J76" s="81">
        <f>_xlfn.IFNA(INDEX(Datenquellen!$D$3:$K$12,MATCH($C76,Datenquellen!$C$3:$C$12,0),MATCH($F76,Datenquellen!$D$2:$K$2,0)),0)</f>
        <v>0</v>
      </c>
      <c r="K76" s="55"/>
      <c r="L76" s="56"/>
      <c r="M76" s="56"/>
      <c r="N76" s="56"/>
      <c r="O76" s="56"/>
      <c r="P76" s="57"/>
      <c r="Q76" s="104">
        <f t="shared" si="6"/>
        <v>0</v>
      </c>
      <c r="R76" s="19" t="str">
        <f t="shared" si="4"/>
        <v/>
      </c>
      <c r="S76" s="28"/>
      <c r="T76" s="7"/>
      <c r="U76" s="3"/>
      <c r="V76" s="1"/>
    </row>
    <row r="77" spans="2:22" s="2" customFormat="1" ht="15">
      <c r="B77" s="78" t="str">
        <f t="shared" si="5"/>
        <v/>
      </c>
      <c r="C77" s="80"/>
      <c r="D77" s="97"/>
      <c r="E77" s="35"/>
      <c r="F77" s="36"/>
      <c r="G77" s="36"/>
      <c r="H77" s="37"/>
      <c r="I77" s="36"/>
      <c r="J77" s="81">
        <f>_xlfn.IFNA(INDEX(Datenquellen!$D$3:$K$12,MATCH($C77,Datenquellen!$C$3:$C$12,0),MATCH($F77,Datenquellen!$D$2:$K$2,0)),0)</f>
        <v>0</v>
      </c>
      <c r="K77" s="55"/>
      <c r="L77" s="56"/>
      <c r="M77" s="56"/>
      <c r="N77" s="56"/>
      <c r="O77" s="56"/>
      <c r="P77" s="57"/>
      <c r="Q77" s="104">
        <f t="shared" si="6"/>
        <v>0</v>
      </c>
      <c r="R77" s="19" t="str">
        <f t="shared" si="4"/>
        <v/>
      </c>
      <c r="S77" s="28"/>
      <c r="T77" s="7"/>
      <c r="U77" s="3"/>
      <c r="V77" s="1"/>
    </row>
    <row r="78" spans="2:22" s="2" customFormat="1" ht="15">
      <c r="B78" s="78" t="str">
        <f t="shared" si="5"/>
        <v/>
      </c>
      <c r="C78" s="80"/>
      <c r="D78" s="97"/>
      <c r="E78" s="35"/>
      <c r="F78" s="36"/>
      <c r="G78" s="36"/>
      <c r="H78" s="37"/>
      <c r="I78" s="36"/>
      <c r="J78" s="81">
        <f>_xlfn.IFNA(INDEX(Datenquellen!$D$3:$K$12,MATCH($C78,Datenquellen!$C$3:$C$12,0),MATCH($F78,Datenquellen!$D$2:$K$2,0)),0)</f>
        <v>0</v>
      </c>
      <c r="K78" s="55"/>
      <c r="L78" s="56"/>
      <c r="M78" s="56"/>
      <c r="N78" s="56"/>
      <c r="O78" s="56"/>
      <c r="P78" s="57"/>
      <c r="Q78" s="104">
        <f t="shared" si="6"/>
        <v>0</v>
      </c>
      <c r="R78" s="19" t="str">
        <f t="shared" si="4"/>
        <v/>
      </c>
      <c r="S78" s="28"/>
      <c r="T78" s="7"/>
      <c r="U78" s="3"/>
      <c r="V78" s="1"/>
    </row>
    <row r="79" spans="2:22" s="2" customFormat="1" ht="15">
      <c r="B79" s="78" t="str">
        <f t="shared" si="5"/>
        <v/>
      </c>
      <c r="C79" s="80"/>
      <c r="D79" s="97"/>
      <c r="E79" s="35"/>
      <c r="F79" s="36"/>
      <c r="G79" s="36"/>
      <c r="H79" s="37"/>
      <c r="I79" s="36"/>
      <c r="J79" s="81">
        <f>_xlfn.IFNA(INDEX(Datenquellen!$D$3:$K$12,MATCH($C79,Datenquellen!$C$3:$C$12,0),MATCH($F79,Datenquellen!$D$2:$K$2,0)),0)</f>
        <v>0</v>
      </c>
      <c r="K79" s="55"/>
      <c r="L79" s="56"/>
      <c r="M79" s="56"/>
      <c r="N79" s="56"/>
      <c r="O79" s="56"/>
      <c r="P79" s="57"/>
      <c r="Q79" s="104">
        <f t="shared" si="6"/>
        <v>0</v>
      </c>
      <c r="R79" s="19" t="str">
        <f t="shared" si="4"/>
        <v/>
      </c>
      <c r="S79" s="28"/>
      <c r="T79" s="7"/>
      <c r="U79" s="3"/>
      <c r="V79" s="1"/>
    </row>
    <row r="80" spans="2:22" s="2" customFormat="1" ht="15">
      <c r="B80" s="78" t="str">
        <f t="shared" si="5"/>
        <v/>
      </c>
      <c r="C80" s="80"/>
      <c r="D80" s="97"/>
      <c r="E80" s="35"/>
      <c r="F80" s="36"/>
      <c r="G80" s="36"/>
      <c r="H80" s="37"/>
      <c r="I80" s="36"/>
      <c r="J80" s="81">
        <f>_xlfn.IFNA(INDEX(Datenquellen!$D$3:$K$12,MATCH($C80,Datenquellen!$C$3:$C$12,0),MATCH($F80,Datenquellen!$D$2:$K$2,0)),0)</f>
        <v>0</v>
      </c>
      <c r="K80" s="55"/>
      <c r="L80" s="56"/>
      <c r="M80" s="56"/>
      <c r="N80" s="56"/>
      <c r="O80" s="56"/>
      <c r="P80" s="57"/>
      <c r="Q80" s="104">
        <f t="shared" si="6"/>
        <v>0</v>
      </c>
      <c r="R80" s="19" t="str">
        <f t="shared" si="4"/>
        <v/>
      </c>
      <c r="S80" s="28"/>
      <c r="T80" s="7"/>
      <c r="U80" s="3"/>
      <c r="V80" s="1"/>
    </row>
    <row r="81" spans="2:22" s="2" customFormat="1" ht="15">
      <c r="B81" s="78" t="str">
        <f t="shared" si="5"/>
        <v/>
      </c>
      <c r="C81" s="80"/>
      <c r="D81" s="97"/>
      <c r="E81" s="35"/>
      <c r="F81" s="36"/>
      <c r="G81" s="36"/>
      <c r="H81" s="37"/>
      <c r="I81" s="36"/>
      <c r="J81" s="81">
        <f>_xlfn.IFNA(INDEX(Datenquellen!$D$3:$K$12,MATCH($C81,Datenquellen!$C$3:$C$12,0),MATCH($F81,Datenquellen!$D$2:$K$2,0)),0)</f>
        <v>0</v>
      </c>
      <c r="K81" s="55"/>
      <c r="L81" s="56"/>
      <c r="M81" s="56"/>
      <c r="N81" s="56"/>
      <c r="O81" s="56"/>
      <c r="P81" s="57"/>
      <c r="Q81" s="104">
        <f t="shared" si="6"/>
        <v>0</v>
      </c>
      <c r="R81" s="19" t="str">
        <f t="shared" si="4"/>
        <v/>
      </c>
      <c r="S81" s="28"/>
      <c r="T81" s="7"/>
      <c r="U81" s="3"/>
      <c r="V81" s="1"/>
    </row>
    <row r="82" spans="2:22" s="2" customFormat="1" ht="15">
      <c r="B82" s="78" t="str">
        <f t="shared" si="5"/>
        <v/>
      </c>
      <c r="C82" s="80"/>
      <c r="D82" s="97"/>
      <c r="E82" s="35"/>
      <c r="F82" s="36"/>
      <c r="G82" s="36"/>
      <c r="H82" s="37"/>
      <c r="I82" s="36"/>
      <c r="J82" s="81">
        <f>_xlfn.IFNA(INDEX(Datenquellen!$D$3:$K$12,MATCH($C82,Datenquellen!$C$3:$C$12,0),MATCH($F82,Datenquellen!$D$2:$K$2,0)),0)</f>
        <v>0</v>
      </c>
      <c r="K82" s="55"/>
      <c r="L82" s="56"/>
      <c r="M82" s="56"/>
      <c r="N82" s="56"/>
      <c r="O82" s="56"/>
      <c r="P82" s="57"/>
      <c r="Q82" s="104">
        <f t="shared" si="6"/>
        <v>0</v>
      </c>
      <c r="R82" s="19" t="str">
        <f t="shared" si="4"/>
        <v/>
      </c>
      <c r="S82" s="28"/>
      <c r="T82" s="7"/>
      <c r="U82" s="3"/>
      <c r="V82" s="1"/>
    </row>
    <row r="83" spans="2:22" s="2" customFormat="1" ht="15">
      <c r="B83" s="78" t="str">
        <f t="shared" si="5"/>
        <v/>
      </c>
      <c r="C83" s="80"/>
      <c r="D83" s="97"/>
      <c r="E83" s="35"/>
      <c r="F83" s="36"/>
      <c r="G83" s="36"/>
      <c r="H83" s="37"/>
      <c r="I83" s="36"/>
      <c r="J83" s="81">
        <f>_xlfn.IFNA(INDEX(Datenquellen!$D$3:$K$12,MATCH($C83,Datenquellen!$C$3:$C$12,0),MATCH($F83,Datenquellen!$D$2:$K$2,0)),0)</f>
        <v>0</v>
      </c>
      <c r="K83" s="55"/>
      <c r="L83" s="56"/>
      <c r="M83" s="56"/>
      <c r="N83" s="56"/>
      <c r="O83" s="56"/>
      <c r="P83" s="57"/>
      <c r="Q83" s="104">
        <f t="shared" si="6"/>
        <v>0</v>
      </c>
      <c r="R83" s="19" t="str">
        <f t="shared" si="4"/>
        <v/>
      </c>
      <c r="S83" s="28"/>
      <c r="T83" s="7"/>
      <c r="U83" s="3"/>
      <c r="V83" s="1"/>
    </row>
    <row r="84" spans="2:22" s="2" customFormat="1" ht="15">
      <c r="B84" s="78" t="str">
        <f t="shared" si="5"/>
        <v/>
      </c>
      <c r="C84" s="80"/>
      <c r="D84" s="97"/>
      <c r="E84" s="35"/>
      <c r="F84" s="36"/>
      <c r="G84" s="36"/>
      <c r="H84" s="37"/>
      <c r="I84" s="36"/>
      <c r="J84" s="81">
        <f>_xlfn.IFNA(INDEX(Datenquellen!$D$3:$K$12,MATCH($C84,Datenquellen!$C$3:$C$12,0),MATCH($F84,Datenquellen!$D$2:$K$2,0)),0)</f>
        <v>0</v>
      </c>
      <c r="K84" s="55"/>
      <c r="L84" s="56"/>
      <c r="M84" s="56"/>
      <c r="N84" s="56"/>
      <c r="O84" s="56"/>
      <c r="P84" s="57"/>
      <c r="Q84" s="104">
        <f t="shared" si="6"/>
        <v>0</v>
      </c>
      <c r="R84" s="19" t="str">
        <f t="shared" si="4"/>
        <v/>
      </c>
      <c r="S84" s="28"/>
      <c r="T84" s="7"/>
      <c r="U84" s="3"/>
      <c r="V84" s="1"/>
    </row>
    <row r="85" spans="2:22" s="2" customFormat="1" ht="15">
      <c r="B85" s="78" t="str">
        <f t="shared" si="5"/>
        <v/>
      </c>
      <c r="C85" s="80"/>
      <c r="D85" s="97"/>
      <c r="E85" s="35"/>
      <c r="F85" s="36"/>
      <c r="G85" s="36"/>
      <c r="H85" s="37"/>
      <c r="I85" s="36"/>
      <c r="J85" s="81">
        <f>_xlfn.IFNA(INDEX(Datenquellen!$D$3:$K$12,MATCH($C85,Datenquellen!$C$3:$C$12,0),MATCH($F85,Datenquellen!$D$2:$K$2,0)),0)</f>
        <v>0</v>
      </c>
      <c r="K85" s="55"/>
      <c r="L85" s="56"/>
      <c r="M85" s="56"/>
      <c r="N85" s="56"/>
      <c r="O85" s="56"/>
      <c r="P85" s="57"/>
      <c r="Q85" s="104">
        <f t="shared" si="6"/>
        <v>0</v>
      </c>
      <c r="R85" s="19" t="str">
        <f t="shared" si="4"/>
        <v/>
      </c>
      <c r="S85" s="28"/>
      <c r="T85" s="7"/>
      <c r="U85" s="3"/>
      <c r="V85" s="1"/>
    </row>
    <row r="86" spans="2:22" s="2" customFormat="1" ht="15">
      <c r="B86" s="78" t="str">
        <f t="shared" si="5"/>
        <v/>
      </c>
      <c r="C86" s="80"/>
      <c r="D86" s="97"/>
      <c r="E86" s="35"/>
      <c r="F86" s="36"/>
      <c r="G86" s="36"/>
      <c r="H86" s="37"/>
      <c r="I86" s="36"/>
      <c r="J86" s="81">
        <f>_xlfn.IFNA(INDEX(Datenquellen!$D$3:$K$12,MATCH($C86,Datenquellen!$C$3:$C$12,0),MATCH($F86,Datenquellen!$D$2:$K$2,0)),0)</f>
        <v>0</v>
      </c>
      <c r="K86" s="55"/>
      <c r="L86" s="56"/>
      <c r="M86" s="56"/>
      <c r="N86" s="56"/>
      <c r="O86" s="56"/>
      <c r="P86" s="57"/>
      <c r="Q86" s="104">
        <f t="shared" si="6"/>
        <v>0</v>
      </c>
      <c r="R86" s="19" t="str">
        <f t="shared" si="4"/>
        <v/>
      </c>
      <c r="S86" s="28"/>
      <c r="T86" s="7"/>
      <c r="U86" s="3"/>
      <c r="V86" s="1"/>
    </row>
    <row r="87" spans="2:22" s="2" customFormat="1" ht="15">
      <c r="B87" s="78" t="str">
        <f t="shared" si="5"/>
        <v/>
      </c>
      <c r="C87" s="80"/>
      <c r="D87" s="97"/>
      <c r="E87" s="35"/>
      <c r="F87" s="36"/>
      <c r="G87" s="36"/>
      <c r="H87" s="37"/>
      <c r="I87" s="36"/>
      <c r="J87" s="81">
        <f>_xlfn.IFNA(INDEX(Datenquellen!$D$3:$K$12,MATCH($C87,Datenquellen!$C$3:$C$12,0),MATCH($F87,Datenquellen!$D$2:$K$2,0)),0)</f>
        <v>0</v>
      </c>
      <c r="K87" s="55"/>
      <c r="L87" s="56"/>
      <c r="M87" s="56"/>
      <c r="N87" s="56"/>
      <c r="O87" s="56"/>
      <c r="P87" s="57"/>
      <c r="Q87" s="104">
        <f t="shared" si="6"/>
        <v>0</v>
      </c>
      <c r="R87" s="19" t="str">
        <f t="shared" si="4"/>
        <v/>
      </c>
      <c r="S87" s="28"/>
      <c r="T87" s="7"/>
      <c r="U87" s="3"/>
      <c r="V87" s="1"/>
    </row>
    <row r="88" spans="2:22" s="2" customFormat="1" ht="15">
      <c r="B88" s="78" t="str">
        <f t="shared" si="5"/>
        <v/>
      </c>
      <c r="C88" s="80"/>
      <c r="D88" s="97"/>
      <c r="E88" s="35"/>
      <c r="F88" s="36"/>
      <c r="G88" s="36"/>
      <c r="H88" s="37"/>
      <c r="I88" s="36"/>
      <c r="J88" s="81">
        <f>_xlfn.IFNA(INDEX(Datenquellen!$D$3:$K$12,MATCH($C88,Datenquellen!$C$3:$C$12,0),MATCH($F88,Datenquellen!$D$2:$K$2,0)),0)</f>
        <v>0</v>
      </c>
      <c r="K88" s="55"/>
      <c r="L88" s="56"/>
      <c r="M88" s="56"/>
      <c r="N88" s="56"/>
      <c r="O88" s="56"/>
      <c r="P88" s="57"/>
      <c r="Q88" s="104">
        <f t="shared" si="6"/>
        <v>0</v>
      </c>
      <c r="R88" s="19" t="str">
        <f t="shared" si="4"/>
        <v/>
      </c>
      <c r="S88" s="28"/>
      <c r="T88" s="7"/>
      <c r="U88" s="3"/>
      <c r="V88" s="1"/>
    </row>
    <row r="89" spans="2:22" s="2" customFormat="1" ht="15">
      <c r="B89" s="78" t="str">
        <f t="shared" si="5"/>
        <v/>
      </c>
      <c r="C89" s="80"/>
      <c r="D89" s="97"/>
      <c r="E89" s="35"/>
      <c r="F89" s="36"/>
      <c r="G89" s="36"/>
      <c r="H89" s="37"/>
      <c r="I89" s="36"/>
      <c r="J89" s="81">
        <f>_xlfn.IFNA(INDEX(Datenquellen!$D$3:$K$12,MATCH($C89,Datenquellen!$C$3:$C$12,0),MATCH($F89,Datenquellen!$D$2:$K$2,0)),0)</f>
        <v>0</v>
      </c>
      <c r="K89" s="55"/>
      <c r="L89" s="56"/>
      <c r="M89" s="56"/>
      <c r="N89" s="56"/>
      <c r="O89" s="56"/>
      <c r="P89" s="57"/>
      <c r="Q89" s="104">
        <f t="shared" si="6"/>
        <v>0</v>
      </c>
      <c r="R89" s="19" t="str">
        <f t="shared" si="4"/>
        <v/>
      </c>
      <c r="S89" s="28"/>
      <c r="T89" s="7"/>
      <c r="U89" s="3"/>
      <c r="V89" s="1"/>
    </row>
    <row r="90" spans="2:22" s="2" customFormat="1" ht="15">
      <c r="B90" s="78" t="str">
        <f t="shared" si="5"/>
        <v/>
      </c>
      <c r="C90" s="80"/>
      <c r="D90" s="97"/>
      <c r="E90" s="35"/>
      <c r="F90" s="36"/>
      <c r="G90" s="36"/>
      <c r="H90" s="37"/>
      <c r="I90" s="36"/>
      <c r="J90" s="81">
        <f>_xlfn.IFNA(INDEX(Datenquellen!$D$3:$K$12,MATCH($C90,Datenquellen!$C$3:$C$12,0),MATCH($F90,Datenquellen!$D$2:$K$2,0)),0)</f>
        <v>0</v>
      </c>
      <c r="K90" s="55"/>
      <c r="L90" s="56"/>
      <c r="M90" s="56"/>
      <c r="N90" s="56"/>
      <c r="O90" s="56"/>
      <c r="P90" s="57"/>
      <c r="Q90" s="104">
        <f t="shared" si="6"/>
        <v>0</v>
      </c>
      <c r="R90" s="19" t="str">
        <f t="shared" si="4"/>
        <v/>
      </c>
      <c r="S90" s="28"/>
      <c r="T90" s="7"/>
      <c r="U90" s="3"/>
      <c r="V90" s="1"/>
    </row>
    <row r="91" spans="2:22" s="2" customFormat="1" ht="15">
      <c r="B91" s="78" t="str">
        <f t="shared" si="5"/>
        <v/>
      </c>
      <c r="C91" s="80"/>
      <c r="D91" s="97"/>
      <c r="E91" s="35"/>
      <c r="F91" s="36"/>
      <c r="G91" s="36"/>
      <c r="H91" s="37"/>
      <c r="I91" s="36"/>
      <c r="J91" s="81">
        <f>_xlfn.IFNA(INDEX(Datenquellen!$D$3:$K$12,MATCH($C91,Datenquellen!$C$3:$C$12,0),MATCH($F91,Datenquellen!$D$2:$K$2,0)),0)</f>
        <v>0</v>
      </c>
      <c r="K91" s="55"/>
      <c r="L91" s="56"/>
      <c r="M91" s="56"/>
      <c r="N91" s="56"/>
      <c r="O91" s="56"/>
      <c r="P91" s="57"/>
      <c r="Q91" s="104">
        <f t="shared" si="6"/>
        <v>0</v>
      </c>
      <c r="R91" s="19" t="str">
        <f t="shared" si="4"/>
        <v/>
      </c>
      <c r="S91" s="28"/>
      <c r="T91" s="7"/>
      <c r="U91" s="3"/>
      <c r="V91" s="1"/>
    </row>
    <row r="92" spans="2:22" s="2" customFormat="1" ht="15">
      <c r="B92" s="78" t="str">
        <f t="shared" si="5"/>
        <v/>
      </c>
      <c r="C92" s="80"/>
      <c r="D92" s="97"/>
      <c r="E92" s="35"/>
      <c r="F92" s="36"/>
      <c r="G92" s="36"/>
      <c r="H92" s="37"/>
      <c r="I92" s="36"/>
      <c r="J92" s="81">
        <f>_xlfn.IFNA(INDEX(Datenquellen!$D$3:$K$12,MATCH($C92,Datenquellen!$C$3:$C$12,0),MATCH($F92,Datenquellen!$D$2:$K$2,0)),0)</f>
        <v>0</v>
      </c>
      <c r="K92" s="55"/>
      <c r="L92" s="56"/>
      <c r="M92" s="56"/>
      <c r="N92" s="56"/>
      <c r="O92" s="56"/>
      <c r="P92" s="57"/>
      <c r="Q92" s="104">
        <f t="shared" si="6"/>
        <v>0</v>
      </c>
      <c r="R92" s="19" t="str">
        <f t="shared" si="4"/>
        <v/>
      </c>
      <c r="S92" s="28"/>
      <c r="T92" s="7"/>
      <c r="U92" s="3"/>
      <c r="V92" s="1"/>
    </row>
    <row r="93" spans="2:22" s="2" customFormat="1" ht="15">
      <c r="B93" s="78" t="str">
        <f t="shared" si="5"/>
        <v/>
      </c>
      <c r="C93" s="80"/>
      <c r="D93" s="97"/>
      <c r="E93" s="35"/>
      <c r="F93" s="36"/>
      <c r="G93" s="36"/>
      <c r="H93" s="37"/>
      <c r="I93" s="36"/>
      <c r="J93" s="81">
        <f>_xlfn.IFNA(INDEX(Datenquellen!$D$3:$K$12,MATCH($C93,Datenquellen!$C$3:$C$12,0),MATCH($F93,Datenquellen!$D$2:$K$2,0)),0)</f>
        <v>0</v>
      </c>
      <c r="K93" s="55"/>
      <c r="L93" s="56"/>
      <c r="M93" s="56"/>
      <c r="N93" s="56"/>
      <c r="O93" s="56"/>
      <c r="P93" s="57"/>
      <c r="Q93" s="104">
        <f t="shared" si="6"/>
        <v>0</v>
      </c>
      <c r="R93" s="19" t="str">
        <f t="shared" si="4"/>
        <v/>
      </c>
      <c r="S93" s="28"/>
      <c r="T93" s="7"/>
      <c r="U93" s="3"/>
      <c r="V93" s="1"/>
    </row>
    <row r="94" spans="2:22" s="2" customFormat="1" ht="15">
      <c r="B94" s="78" t="str">
        <f t="shared" si="5"/>
        <v/>
      </c>
      <c r="C94" s="80"/>
      <c r="D94" s="97"/>
      <c r="E94" s="35"/>
      <c r="F94" s="36"/>
      <c r="G94" s="36"/>
      <c r="H94" s="37"/>
      <c r="I94" s="36"/>
      <c r="J94" s="81">
        <f>_xlfn.IFNA(INDEX(Datenquellen!$D$3:$K$12,MATCH($C94,Datenquellen!$C$3:$C$12,0),MATCH($F94,Datenquellen!$D$2:$K$2,0)),0)</f>
        <v>0</v>
      </c>
      <c r="K94" s="55"/>
      <c r="L94" s="56"/>
      <c r="M94" s="56"/>
      <c r="N94" s="56"/>
      <c r="O94" s="56"/>
      <c r="P94" s="57"/>
      <c r="Q94" s="104">
        <f t="shared" si="6"/>
        <v>0</v>
      </c>
      <c r="R94" s="19" t="str">
        <f t="shared" si="4"/>
        <v/>
      </c>
      <c r="S94" s="28"/>
      <c r="T94" s="7"/>
      <c r="U94" s="3"/>
      <c r="V94" s="1"/>
    </row>
    <row r="95" spans="2:22" s="2" customFormat="1" ht="15">
      <c r="B95" s="78" t="str">
        <f t="shared" si="5"/>
        <v/>
      </c>
      <c r="C95" s="80"/>
      <c r="D95" s="97"/>
      <c r="E95" s="35"/>
      <c r="F95" s="36"/>
      <c r="G95" s="36"/>
      <c r="H95" s="37"/>
      <c r="I95" s="36"/>
      <c r="J95" s="81">
        <f>_xlfn.IFNA(INDEX(Datenquellen!$D$3:$K$12,MATCH($C95,Datenquellen!$C$3:$C$12,0),MATCH($F95,Datenquellen!$D$2:$K$2,0)),0)</f>
        <v>0</v>
      </c>
      <c r="K95" s="55"/>
      <c r="L95" s="56"/>
      <c r="M95" s="56"/>
      <c r="N95" s="56"/>
      <c r="O95" s="56"/>
      <c r="P95" s="57"/>
      <c r="Q95" s="104">
        <f t="shared" si="6"/>
        <v>0</v>
      </c>
      <c r="R95" s="19" t="str">
        <f t="shared" si="4"/>
        <v/>
      </c>
      <c r="S95" s="28"/>
      <c r="T95" s="7"/>
      <c r="U95" s="3"/>
      <c r="V95" s="1"/>
    </row>
    <row r="96" spans="2:22" s="2" customFormat="1" ht="15">
      <c r="B96" s="78" t="str">
        <f t="shared" si="5"/>
        <v/>
      </c>
      <c r="C96" s="80"/>
      <c r="D96" s="97"/>
      <c r="E96" s="35"/>
      <c r="F96" s="36"/>
      <c r="G96" s="36"/>
      <c r="H96" s="37"/>
      <c r="I96" s="36"/>
      <c r="J96" s="81">
        <f>_xlfn.IFNA(INDEX(Datenquellen!$D$3:$K$12,MATCH($C96,Datenquellen!$C$3:$C$12,0),MATCH($F96,Datenquellen!$D$2:$K$2,0)),0)</f>
        <v>0</v>
      </c>
      <c r="K96" s="55"/>
      <c r="L96" s="56"/>
      <c r="M96" s="56"/>
      <c r="N96" s="56"/>
      <c r="O96" s="56"/>
      <c r="P96" s="57"/>
      <c r="Q96" s="104">
        <f t="shared" si="6"/>
        <v>0</v>
      </c>
      <c r="R96" s="19" t="str">
        <f t="shared" si="4"/>
        <v/>
      </c>
      <c r="S96" s="28"/>
      <c r="T96" s="7"/>
      <c r="U96" s="3"/>
      <c r="V96" s="1"/>
    </row>
    <row r="97" spans="2:22" s="2" customFormat="1" ht="15">
      <c r="B97" s="78" t="str">
        <f t="shared" si="5"/>
        <v/>
      </c>
      <c r="C97" s="80"/>
      <c r="D97" s="97"/>
      <c r="E97" s="35"/>
      <c r="F97" s="36"/>
      <c r="G97" s="36"/>
      <c r="H97" s="37"/>
      <c r="I97" s="36"/>
      <c r="J97" s="81">
        <f>_xlfn.IFNA(INDEX(Datenquellen!$D$3:$K$12,MATCH($C97,Datenquellen!$C$3:$C$12,0),MATCH($F97,Datenquellen!$D$2:$K$2,0)),0)</f>
        <v>0</v>
      </c>
      <c r="K97" s="55"/>
      <c r="L97" s="56"/>
      <c r="M97" s="56"/>
      <c r="N97" s="56"/>
      <c r="O97" s="56"/>
      <c r="P97" s="57"/>
      <c r="Q97" s="104">
        <f t="shared" si="6"/>
        <v>0</v>
      </c>
      <c r="R97" s="19" t="str">
        <f t="shared" si="4"/>
        <v/>
      </c>
      <c r="S97" s="28"/>
      <c r="T97" s="7"/>
      <c r="U97" s="3"/>
      <c r="V97" s="1"/>
    </row>
    <row r="98" spans="2:22" s="2" customFormat="1" ht="15">
      <c r="B98" s="78" t="str">
        <f t="shared" si="5"/>
        <v/>
      </c>
      <c r="C98" s="80"/>
      <c r="D98" s="97"/>
      <c r="E98" s="35"/>
      <c r="F98" s="36"/>
      <c r="G98" s="36"/>
      <c r="H98" s="37"/>
      <c r="I98" s="36"/>
      <c r="J98" s="81">
        <f>_xlfn.IFNA(INDEX(Datenquellen!$D$3:$K$12,MATCH($C98,Datenquellen!$C$3:$C$12,0),MATCH($F98,Datenquellen!$D$2:$K$2,0)),0)</f>
        <v>0</v>
      </c>
      <c r="K98" s="55"/>
      <c r="L98" s="56"/>
      <c r="M98" s="56"/>
      <c r="N98" s="56"/>
      <c r="O98" s="56"/>
      <c r="P98" s="57"/>
      <c r="Q98" s="104">
        <f t="shared" si="6"/>
        <v>0</v>
      </c>
      <c r="R98" s="19" t="str">
        <f t="shared" si="4"/>
        <v/>
      </c>
      <c r="S98" s="28"/>
      <c r="T98" s="7"/>
      <c r="U98" s="3"/>
      <c r="V98" s="1"/>
    </row>
    <row r="99" spans="2:22" s="2" customFormat="1" ht="15">
      <c r="B99" s="78" t="str">
        <f t="shared" si="5"/>
        <v/>
      </c>
      <c r="C99" s="80"/>
      <c r="D99" s="97"/>
      <c r="E99" s="35"/>
      <c r="F99" s="36"/>
      <c r="G99" s="36"/>
      <c r="H99" s="37"/>
      <c r="I99" s="36"/>
      <c r="J99" s="81">
        <f>_xlfn.IFNA(INDEX(Datenquellen!$D$3:$K$12,MATCH($C99,Datenquellen!$C$3:$C$12,0),MATCH($F99,Datenquellen!$D$2:$K$2,0)),0)</f>
        <v>0</v>
      </c>
      <c r="K99" s="55"/>
      <c r="L99" s="56"/>
      <c r="M99" s="56"/>
      <c r="N99" s="56"/>
      <c r="O99" s="56"/>
      <c r="P99" s="57"/>
      <c r="Q99" s="104">
        <f t="shared" si="6"/>
        <v>0</v>
      </c>
      <c r="R99" s="19" t="str">
        <f t="shared" si="4"/>
        <v/>
      </c>
      <c r="S99" s="28"/>
      <c r="T99" s="7"/>
      <c r="U99" s="3"/>
      <c r="V99" s="1"/>
    </row>
    <row r="100" spans="2:22" s="2" customFormat="1" ht="15">
      <c r="B100" s="78" t="str">
        <f t="shared" si="5"/>
        <v/>
      </c>
      <c r="C100" s="80"/>
      <c r="D100" s="97"/>
      <c r="E100" s="35"/>
      <c r="F100" s="36"/>
      <c r="G100" s="36"/>
      <c r="H100" s="37"/>
      <c r="I100" s="36"/>
      <c r="J100" s="81">
        <f>_xlfn.IFNA(INDEX(Datenquellen!$D$3:$K$12,MATCH($C100,Datenquellen!$C$3:$C$12,0),MATCH($F100,Datenquellen!$D$2:$K$2,0)),0)</f>
        <v>0</v>
      </c>
      <c r="K100" s="55"/>
      <c r="L100" s="56"/>
      <c r="M100" s="56"/>
      <c r="N100" s="56"/>
      <c r="O100" s="56"/>
      <c r="P100" s="57"/>
      <c r="Q100" s="104">
        <f t="shared" si="6"/>
        <v>0</v>
      </c>
      <c r="R100" s="19" t="str">
        <f t="shared" si="4"/>
        <v/>
      </c>
      <c r="S100" s="28"/>
      <c r="T100" s="7"/>
      <c r="U100" s="3"/>
      <c r="V100" s="1"/>
    </row>
    <row r="101" spans="2:22" s="2" customFormat="1" ht="15">
      <c r="B101" s="78" t="str">
        <f t="shared" si="5"/>
        <v/>
      </c>
      <c r="C101" s="80"/>
      <c r="D101" s="97"/>
      <c r="E101" s="35"/>
      <c r="F101" s="36"/>
      <c r="G101" s="36"/>
      <c r="H101" s="37"/>
      <c r="I101" s="36"/>
      <c r="J101" s="81">
        <f>_xlfn.IFNA(INDEX(Datenquellen!$D$3:$K$12,MATCH($C101,Datenquellen!$C$3:$C$12,0),MATCH($F101,Datenquellen!$D$2:$K$2,0)),0)</f>
        <v>0</v>
      </c>
      <c r="K101" s="55"/>
      <c r="L101" s="56"/>
      <c r="M101" s="56"/>
      <c r="N101" s="56"/>
      <c r="O101" s="56"/>
      <c r="P101" s="57"/>
      <c r="Q101" s="104">
        <f t="shared" si="6"/>
        <v>0</v>
      </c>
      <c r="R101" s="19" t="str">
        <f t="shared" si="4"/>
        <v/>
      </c>
      <c r="S101" s="28"/>
      <c r="T101" s="7"/>
      <c r="U101" s="3"/>
      <c r="V101" s="1"/>
    </row>
    <row r="102" spans="2:22" s="2" customFormat="1" ht="15">
      <c r="B102" s="78" t="str">
        <f t="shared" si="5"/>
        <v/>
      </c>
      <c r="C102" s="80"/>
      <c r="D102" s="97"/>
      <c r="E102" s="35"/>
      <c r="F102" s="36"/>
      <c r="G102" s="36"/>
      <c r="H102" s="37"/>
      <c r="I102" s="36"/>
      <c r="J102" s="81">
        <f>_xlfn.IFNA(INDEX(Datenquellen!$D$3:$K$12,MATCH($C102,Datenquellen!$C$3:$C$12,0),MATCH($F102,Datenquellen!$D$2:$K$2,0)),0)</f>
        <v>0</v>
      </c>
      <c r="K102" s="55"/>
      <c r="L102" s="56"/>
      <c r="M102" s="56"/>
      <c r="N102" s="56"/>
      <c r="O102" s="56"/>
      <c r="P102" s="57"/>
      <c r="Q102" s="104">
        <f t="shared" si="6"/>
        <v>0</v>
      </c>
      <c r="R102" s="19" t="str">
        <f t="shared" si="4"/>
        <v/>
      </c>
      <c r="S102" s="28"/>
      <c r="T102" s="7"/>
      <c r="U102" s="3"/>
      <c r="V102" s="1"/>
    </row>
    <row r="103" spans="2:22" s="2" customFormat="1" ht="15">
      <c r="B103" s="78" t="str">
        <f t="shared" si="5"/>
        <v/>
      </c>
      <c r="C103" s="80"/>
      <c r="D103" s="97"/>
      <c r="E103" s="35"/>
      <c r="F103" s="36"/>
      <c r="G103" s="36"/>
      <c r="H103" s="37"/>
      <c r="I103" s="36"/>
      <c r="J103" s="81">
        <f>_xlfn.IFNA(INDEX(Datenquellen!$D$3:$K$12,MATCH($C103,Datenquellen!$C$3:$C$12,0),MATCH($F103,Datenquellen!$D$2:$K$2,0)),0)</f>
        <v>0</v>
      </c>
      <c r="K103" s="55"/>
      <c r="L103" s="56"/>
      <c r="M103" s="56"/>
      <c r="N103" s="56"/>
      <c r="O103" s="56"/>
      <c r="P103" s="57"/>
      <c r="Q103" s="104">
        <f t="shared" si="6"/>
        <v>0</v>
      </c>
      <c r="R103" s="19" t="str">
        <f t="shared" si="4"/>
        <v/>
      </c>
      <c r="S103" s="28"/>
      <c r="T103" s="7"/>
      <c r="U103" s="3"/>
      <c r="V103" s="1"/>
    </row>
    <row r="104" spans="2:22" s="2" customFormat="1" ht="15">
      <c r="B104" s="78" t="str">
        <f t="shared" si="5"/>
        <v/>
      </c>
      <c r="C104" s="80"/>
      <c r="D104" s="97"/>
      <c r="E104" s="35"/>
      <c r="F104" s="36"/>
      <c r="G104" s="36"/>
      <c r="H104" s="37"/>
      <c r="I104" s="36"/>
      <c r="J104" s="81">
        <f>_xlfn.IFNA(INDEX(Datenquellen!$D$3:$K$12,MATCH($C104,Datenquellen!$C$3:$C$12,0),MATCH($F104,Datenquellen!$D$2:$K$2,0)),0)</f>
        <v>0</v>
      </c>
      <c r="K104" s="55"/>
      <c r="L104" s="56"/>
      <c r="M104" s="56"/>
      <c r="N104" s="56"/>
      <c r="O104" s="56"/>
      <c r="P104" s="57"/>
      <c r="Q104" s="104">
        <f t="shared" si="6"/>
        <v>0</v>
      </c>
      <c r="R104" s="19" t="str">
        <f t="shared" si="4"/>
        <v/>
      </c>
      <c r="S104" s="28"/>
      <c r="T104" s="7"/>
      <c r="U104" s="3"/>
      <c r="V104" s="1"/>
    </row>
    <row r="105" spans="2:22" s="2" customFormat="1" ht="25.5" customHeight="1">
      <c r="B105" s="87"/>
      <c r="C105" s="187" t="s">
        <v>94</v>
      </c>
      <c r="D105" s="187"/>
      <c r="E105" s="187"/>
      <c r="F105" s="187"/>
      <c r="G105" s="187"/>
      <c r="H105" s="187"/>
      <c r="I105" s="187"/>
      <c r="J105" s="187"/>
      <c r="K105" s="187"/>
      <c r="L105" s="187"/>
      <c r="M105" s="187"/>
      <c r="N105" s="187"/>
      <c r="O105" s="187"/>
      <c r="P105" s="187"/>
      <c r="Q105" s="79">
        <f>SUM(Q25:Q104)</f>
        <v>0</v>
      </c>
      <c r="R105" s="88"/>
      <c r="S105" s="28"/>
      <c r="T105" s="7"/>
      <c r="U105" s="3"/>
      <c r="V105" s="1"/>
    </row>
    <row r="106" spans="2:22" s="115" customFormat="1" ht="25.5" customHeight="1">
      <c r="B106" s="107"/>
      <c r="C106" s="108"/>
      <c r="D106" s="108"/>
      <c r="E106" s="108"/>
      <c r="F106" s="108"/>
      <c r="G106" s="108"/>
      <c r="H106" s="108"/>
      <c r="I106" s="108"/>
      <c r="J106" s="108"/>
      <c r="K106" s="108"/>
      <c r="L106" s="108"/>
      <c r="M106" s="108"/>
      <c r="N106" s="108"/>
      <c r="O106" s="108"/>
      <c r="P106" s="108"/>
      <c r="Q106" s="109"/>
      <c r="R106" s="110"/>
      <c r="S106" s="111"/>
      <c r="T106" s="112"/>
      <c r="U106" s="113"/>
      <c r="V106" s="114"/>
    </row>
    <row r="107" spans="2:22">
      <c r="B107" s="44"/>
      <c r="C107" s="45"/>
    </row>
    <row r="108" spans="2:22" ht="63.75" customHeight="1">
      <c r="B108" s="44"/>
      <c r="C108" s="45"/>
    </row>
  </sheetData>
  <sheetProtection algorithmName="SHA-512" hashValue="rE4wQWOpb4ndLL+aYv0nPJ13F/+ZRwnZ8vrHp3j6oBSFIchxJHyaB7r+5lOwhOneKRGfnYmY7R+svAv4ul2wtQ==" saltValue="zqEVEwUbtixf1KrqxXSwYg==" spinCount="100000" sheet="1" objects="1" selectLockedCells="1" autoFilter="0"/>
  <mergeCells count="38">
    <mergeCell ref="A2:A11"/>
    <mergeCell ref="B22:R22"/>
    <mergeCell ref="C105:P105"/>
    <mergeCell ref="Q23:Q24"/>
    <mergeCell ref="R23:R24"/>
    <mergeCell ref="E23:E24"/>
    <mergeCell ref="F23:F24"/>
    <mergeCell ref="C23:C24"/>
    <mergeCell ref="B23:B24"/>
    <mergeCell ref="D23:D24"/>
    <mergeCell ref="G23:G24"/>
    <mergeCell ref="J23:J24"/>
    <mergeCell ref="F6:H6"/>
    <mergeCell ref="B8:D8"/>
    <mergeCell ref="B10:D10"/>
    <mergeCell ref="E10:H10"/>
    <mergeCell ref="B11:D11"/>
    <mergeCell ref="E11:H11"/>
    <mergeCell ref="B12:D12"/>
    <mergeCell ref="E12:H12"/>
    <mergeCell ref="B13:D13"/>
    <mergeCell ref="E13:H13"/>
    <mergeCell ref="B14:D14"/>
    <mergeCell ref="M18:R18"/>
    <mergeCell ref="M19:R19"/>
    <mergeCell ref="B15:D15"/>
    <mergeCell ref="B17:D17"/>
    <mergeCell ref="E17:G17"/>
    <mergeCell ref="J17:K17"/>
    <mergeCell ref="M16:R16"/>
    <mergeCell ref="M17:R17"/>
    <mergeCell ref="B18:D18"/>
    <mergeCell ref="E18:H18"/>
    <mergeCell ref="B19:D19"/>
    <mergeCell ref="E19:H19"/>
    <mergeCell ref="J18:K18"/>
    <mergeCell ref="J19:K19"/>
    <mergeCell ref="J16:K16"/>
  </mergeCells>
  <phoneticPr fontId="10" type="noConversion"/>
  <conditionalFormatting sqref="B25">
    <cfRule type="expression" dxfId="23" priority="3">
      <formula>ISBLANK(B25)</formula>
    </cfRule>
  </conditionalFormatting>
  <conditionalFormatting sqref="D6">
    <cfRule type="expression" dxfId="22" priority="16">
      <formula>ISBLANK(D6)</formula>
    </cfRule>
  </conditionalFormatting>
  <conditionalFormatting sqref="E10:H10">
    <cfRule type="expression" dxfId="21" priority="24">
      <formula>ISBLANK(E10)</formula>
    </cfRule>
  </conditionalFormatting>
  <conditionalFormatting sqref="E11:H13">
    <cfRule type="expression" dxfId="20" priority="22">
      <formula>ISBLANK(E11)</formula>
    </cfRule>
  </conditionalFormatting>
  <conditionalFormatting sqref="E13:H13">
    <cfRule type="expression" priority="23">
      <formula>ISBLANK(E13)</formula>
    </cfRule>
  </conditionalFormatting>
  <conditionalFormatting sqref="E18:H19">
    <cfRule type="expression" dxfId="19" priority="18">
      <formula>ISBLANK(E18)</formula>
    </cfRule>
  </conditionalFormatting>
  <conditionalFormatting sqref="F14:F15">
    <cfRule type="expression" dxfId="18" priority="21">
      <formula>ISBLANK(F14)</formula>
    </cfRule>
  </conditionalFormatting>
  <conditionalFormatting sqref="G25:H104">
    <cfRule type="expression" dxfId="17" priority="7">
      <formula>$J25=0</formula>
    </cfRule>
  </conditionalFormatting>
  <conditionalFormatting sqref="H14:H15">
    <cfRule type="expression" dxfId="16" priority="20">
      <formula>ISBLANK(H14)</formula>
    </cfRule>
  </conditionalFormatting>
  <conditionalFormatting sqref="H17">
    <cfRule type="expression" dxfId="15" priority="19">
      <formula>ISBLANK(H17)</formula>
    </cfRule>
  </conditionalFormatting>
  <conditionalFormatting sqref="H25:H104">
    <cfRule type="expression" dxfId="14" priority="1">
      <formula>$H25&gt;1</formula>
    </cfRule>
    <cfRule type="expression" dxfId="13" priority="9">
      <formula>$J25&lt;100</formula>
    </cfRule>
  </conditionalFormatting>
  <conditionalFormatting sqref="I25:I104">
    <cfRule type="expression" dxfId="12" priority="8">
      <formula>$J25&gt;100</formula>
    </cfRule>
  </conditionalFormatting>
  <conditionalFormatting sqref="J25:J104">
    <cfRule type="cellIs" dxfId="11" priority="4" operator="equal">
      <formula>0</formula>
    </cfRule>
  </conditionalFormatting>
  <conditionalFormatting sqref="L17:M19">
    <cfRule type="expression" dxfId="10" priority="11">
      <formula>ISBLANK(L17)</formula>
    </cfRule>
  </conditionalFormatting>
  <conditionalFormatting sqref="Q25:Q104">
    <cfRule type="cellIs" dxfId="9" priority="5" operator="equal">
      <formula>0</formula>
    </cfRule>
  </conditionalFormatting>
  <conditionalFormatting sqref="R25:R104">
    <cfRule type="expression" dxfId="8" priority="6">
      <formula>$B25=""</formula>
    </cfRule>
  </conditionalFormatting>
  <dataValidations count="15">
    <dataValidation operator="greaterThan" allowBlank="1" showInputMessage="1" showErrorMessage="1" sqref="B22" xr:uid="{FA0058D2-B3FC-4A24-A74E-DA20D7FE6950}"/>
    <dataValidation type="list" allowBlank="1" showInputMessage="1" showErrorMessage="1" sqref="H17" xr:uid="{7EF23F55-AC9F-4083-A1CC-4FFBECD27569}">
      <formula1>" ja, nein"</formula1>
    </dataValidation>
    <dataValidation type="list" allowBlank="1" showInputMessage="1" showErrorMessage="1" sqref="E18" xr:uid="{D28053DD-D12E-452D-BF23-4EE56104AA1F}">
      <formula1>"≤ 50, &gt; 50 und ≤ 100, &gt; 100 "</formula1>
    </dataValidation>
    <dataValidation type="whole" operator="greaterThan" allowBlank="1" showInputMessage="1" showErrorMessage="1" sqref="B105:B106" xr:uid="{08632809-E90F-496E-9D42-10A2AA9C6C48}">
      <formula1>0</formula1>
    </dataValidation>
    <dataValidation type="date" allowBlank="1" showInputMessage="1" showErrorMessage="1" error="Das anngegebene Datum ist unplausibel, bitte prüfen!" sqref="F15" xr:uid="{9E6433C0-9FD9-447D-A95D-6A6C2C2B0B9C}">
      <formula1>F14</formula1>
      <formula2>H14</formula2>
    </dataValidation>
    <dataValidation type="date" allowBlank="1" showInputMessage="1" showErrorMessage="1" error="Bitte geben Sie ein Datum zwischen 01.01.2022 und 31.12.2029 _x000a_ein!" sqref="F14" xr:uid="{31D906C4-4CC3-4A7E-8A6E-77E8A6113176}">
      <formula1>44562</formula1>
      <formula2>47483</formula2>
    </dataValidation>
    <dataValidation type="date" allowBlank="1" showInputMessage="1" showErrorMessage="1" error="Das eingegebene Datum ist unplausibel, bitte prüfen!" sqref="H15" xr:uid="{0654AEF9-AD53-4761-BAB9-E4AD5EC7C67F}">
      <formula1>F15</formula1>
      <formula2>H14</formula2>
    </dataValidation>
    <dataValidation type="date" allowBlank="1" showInputMessage="1" showErrorMessage="1" error="Das angegebene Datum ist unplausibel, bitte prüfen!" sqref="H14" xr:uid="{AB11CADE-BC97-4AC6-B9F0-BDF5C1B010A9}">
      <formula1>F14</formula1>
      <formula2>47483</formula2>
    </dataValidation>
    <dataValidation type="decimal" allowBlank="1" showInputMessage="1" showErrorMessage="1" error="Die Anzahl der Projektstunden ist unplausibel, bitte prüfen! " sqref="I25:I104" xr:uid="{2DA36968-BF4B-4A8E-86FD-5DDA578313D5}">
      <formula1>0</formula1>
      <formula2>230</formula2>
    </dataValidation>
    <dataValidation type="custom" allowBlank="1" showInputMessage="1" showErrorMessage="1" errorTitle="Eingabefehler" error="Es sind maximal 2 Nachkommstellen erlaubt!" sqref="H25:H104" xr:uid="{8ECBCD6E-D387-46B5-9F29-3463B89F6600}">
      <formula1>MOD(H25*1000,10)=0</formula1>
    </dataValidation>
    <dataValidation type="whole" allowBlank="1" showInputMessage="1" showErrorMessage="1" error="Die Antragsnummer ist unplausibel, bitte prüfen!" sqref="E10:H10" xr:uid="{97C75484-9745-425B-B17C-EC682FECF1CF}">
      <formula1>100000000</formula1>
      <formula2>999999999</formula2>
    </dataValidation>
    <dataValidation type="custom" allowBlank="1" showErrorMessage="1" errorTitle="Zu viele Nachkommastellen!" error="Bitte geben Sie Beträge mit maximal 2 Nachkommastellen ein." promptTitle="max. 2 Nachkommestellen eingeben" sqref="Q105:Q106" xr:uid="{D3EFC775-A2D2-45FB-9D9B-D770D9BE78E5}">
      <formula1>T105:T105=TRUNC(T105:T105,2)</formula1>
    </dataValidation>
    <dataValidation type="custom" allowBlank="1" showErrorMessage="1" errorTitle="Zu viele Nachkommastellen!" error="Bitte geben Sie Beträge mit maximal 2 Nachkommastellen ein." promptTitle="max. 2 Nachkommestellen eingeben" sqref="Q25 Q65" xr:uid="{A42F1CA8-80AA-41D6-A099-0E9D09F486FA}">
      <formula1>T25:T64=TRUNC(T25:T64,2)</formula1>
    </dataValidation>
    <dataValidation type="custom" allowBlank="1" showErrorMessage="1" errorTitle="Zu viele Nachkommastellen!" error="Bitte geben Sie Beträge mit maximal 2 Nachkommastellen ein." promptTitle="max. 2 Nachkommestellen eingeben" sqref="Q26:Q60" xr:uid="{EBBF20B6-D2CB-4C89-9D2E-4E2F332389E4}">
      <formula1>T26:T105=TRUNC(T26:T105,2)</formula1>
    </dataValidation>
    <dataValidation type="custom" allowBlank="1" showErrorMessage="1" errorTitle="Zu viele Nachkommastellen!" error="Bitte geben Sie Beträge mit maximal 2 Nachkommastellen ein." promptTitle="max. 2 Nachkommestellen eingeben" sqref="Q61:Q64 Q66:Q104" xr:uid="{35009D17-A511-4354-8130-BC1002669B2B}">
      <formula1>T61:T107=TRUNC(T61:T107,2)</formula1>
    </dataValidation>
  </dataValidations>
  <pageMargins left="0.27559055118110237" right="0.47244094488188981" top="0.55118110236220474" bottom="0.47244094488188981" header="0.19685039370078741" footer="0.35433070866141736"/>
  <pageSetup paperSize="8" scale="60" fitToHeight="0" orientation="landscape" r:id="rId1"/>
  <headerFooter differentFirst="1">
    <oddFooter>&amp;L&amp;"Arial,Standard"&amp;8 64813  02/25&amp;C&amp;"Arial,Standard"&amp;8Seite &amp;P von &amp;N&amp;R&amp;"Arial,Standard"&amp;8&amp;D</oddFooter>
    <firstFooter>&amp;L&amp;8 64813  11/24&amp;C&amp;8Seite &amp;P von &amp;N&amp;R&amp;8&amp;D</firstFooter>
  </headerFooter>
  <rowBreaks count="1" manualBreakCount="1">
    <brk id="6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9</xdr:col>
                    <xdr:colOff>19050</xdr:colOff>
                    <xdr:row>9</xdr:row>
                    <xdr:rowOff>161925</xdr:rowOff>
                  </from>
                  <to>
                    <xdr:col>17</xdr:col>
                    <xdr:colOff>295275</xdr:colOff>
                    <xdr:row>13</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6D7B7C30-58F2-414C-8647-61EF33EF68C3}">
          <x14:formula1>
            <xm:f>Datenquellen!$D$2:$K$2</xm:f>
          </x14:formula1>
          <xm:sqref>F25:F104</xm:sqref>
        </x14:dataValidation>
        <x14:dataValidation type="list" allowBlank="1" showInputMessage="1" showErrorMessage="1" xr:uid="{75655F79-B6B1-4CA1-922B-210805446725}">
          <x14:formula1>
            <xm:f>Datenquellen!$N$2:$N$13</xm:f>
          </x14:formula1>
          <xm:sqref>G25:G104</xm:sqref>
        </x14:dataValidation>
        <x14:dataValidation type="list" allowBlank="1" showInputMessage="1" showErrorMessage="1" xr:uid="{44808AE6-3B03-49F9-8643-3FE60AAF27B8}">
          <x14:formula1>
            <xm:f>Datenquellen!$A$2:$A$17</xm:f>
          </x14:formula1>
          <xm:sqref>E13:H13</xm:sqref>
        </x14:dataValidation>
        <x14:dataValidation type="list" allowBlank="1" showInputMessage="1" showErrorMessage="1" xr:uid="{A4E4310B-28CF-4796-95EB-D5DCFB1B8F58}">
          <x14:formula1>
            <xm:f>Datenquellen!$A$20:$A$24</xm:f>
          </x14:formula1>
          <xm:sqref>E19:H19</xm:sqref>
        </x14:dataValidation>
        <x14:dataValidation type="list" allowBlank="1" showInputMessage="1" showErrorMessage="1" xr:uid="{B057D596-9BC8-460B-AA4A-C8DD5A5902F9}">
          <x14:formula1>
            <xm:f>Datenquellen!$C$3:$C$12</xm:f>
          </x14:formula1>
          <xm:sqref>C25:C104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00BF-0E3D-4DCB-921F-0416DA0DE35A}">
  <sheetPr>
    <pageSetUpPr fitToPage="1"/>
  </sheetPr>
  <dimension ref="A1:R67"/>
  <sheetViews>
    <sheetView showGridLines="0" view="pageBreakPreview" zoomScale="70" zoomScaleNormal="70" zoomScaleSheetLayoutView="70" zoomScalePageLayoutView="80" workbookViewId="0">
      <selection activeCell="B5" sqref="B5"/>
    </sheetView>
  </sheetViews>
  <sheetFormatPr baseColWidth="10" defaultColWidth="3.625" defaultRowHeight="14.25"/>
  <cols>
    <col min="1" max="1" width="4.375" style="145" customWidth="1"/>
    <col min="2" max="2" width="33.375" style="145" customWidth="1"/>
    <col min="3" max="3" width="25.25" style="145" customWidth="1"/>
    <col min="4" max="4" width="27.5" style="145" customWidth="1"/>
    <col min="5" max="5" width="18" style="145" customWidth="1"/>
    <col min="6" max="6" width="19.25" style="145" customWidth="1"/>
    <col min="7" max="7" width="17" style="145" customWidth="1"/>
    <col min="8" max="8" width="14.375" style="145" customWidth="1"/>
    <col min="9" max="9" width="14.625" style="145" customWidth="1"/>
    <col min="10" max="10" width="16.125" style="145" customWidth="1"/>
    <col min="11" max="11" width="17.125" style="145" customWidth="1"/>
    <col min="12" max="13" width="18.625" style="145" customWidth="1"/>
    <col min="14" max="14" width="16.125" style="145" customWidth="1"/>
    <col min="15" max="15" width="18.5" style="145" customWidth="1"/>
    <col min="16" max="16" width="18.625" style="145" bestFit="1" customWidth="1"/>
    <col min="17" max="17" width="4.5" style="145" customWidth="1"/>
    <col min="18" max="18" width="10.125" style="145" customWidth="1"/>
    <col min="19" max="21" width="56.125" style="145" customWidth="1"/>
    <col min="22" max="30" width="3.625" style="145"/>
    <col min="31" max="31" width="14.75" style="145" customWidth="1"/>
    <col min="32" max="16384" width="3.625" style="145"/>
  </cols>
  <sheetData>
    <row r="1" spans="1:18" s="123" customFormat="1" ht="9" customHeight="1">
      <c r="A1" s="116"/>
      <c r="B1" s="117"/>
      <c r="C1" s="118"/>
      <c r="D1" s="118"/>
      <c r="E1" s="119"/>
      <c r="F1" s="119"/>
      <c r="G1" s="119"/>
      <c r="H1" s="119"/>
      <c r="I1" s="119"/>
      <c r="J1" s="119"/>
      <c r="K1" s="119"/>
      <c r="L1" s="119"/>
      <c r="M1" s="120"/>
      <c r="N1" s="120"/>
      <c r="O1" s="121"/>
      <c r="P1" s="122"/>
    </row>
    <row r="2" spans="1:18" s="127" customFormat="1" ht="15" customHeight="1">
      <c r="A2" s="124">
        <v>1</v>
      </c>
      <c r="B2" s="124">
        <v>2</v>
      </c>
      <c r="C2" s="124" t="s">
        <v>75</v>
      </c>
      <c r="D2" s="124">
        <v>4</v>
      </c>
      <c r="E2" s="124">
        <v>5</v>
      </c>
      <c r="F2" s="125">
        <v>6</v>
      </c>
      <c r="G2" s="125">
        <v>7</v>
      </c>
      <c r="H2" s="125">
        <v>8</v>
      </c>
      <c r="I2" s="125">
        <v>9</v>
      </c>
      <c r="J2" s="125">
        <v>10</v>
      </c>
      <c r="K2" s="125">
        <v>11</v>
      </c>
      <c r="L2" s="125">
        <v>12</v>
      </c>
      <c r="M2" s="125">
        <v>13</v>
      </c>
      <c r="N2" s="125">
        <v>14</v>
      </c>
      <c r="O2" s="125">
        <v>15</v>
      </c>
      <c r="P2" s="125">
        <v>16</v>
      </c>
      <c r="Q2" s="125">
        <v>17</v>
      </c>
      <c r="R2" s="126"/>
    </row>
    <row r="3" spans="1:18" s="127" customFormat="1" ht="25.5" customHeight="1">
      <c r="A3" s="197" t="s">
        <v>76</v>
      </c>
      <c r="B3" s="198"/>
      <c r="C3" s="198"/>
      <c r="D3" s="198"/>
      <c r="E3" s="198"/>
      <c r="F3" s="198"/>
      <c r="G3" s="198"/>
      <c r="H3" s="198"/>
      <c r="I3" s="198"/>
      <c r="J3" s="198"/>
      <c r="K3" s="198"/>
      <c r="L3" s="198"/>
      <c r="M3" s="198"/>
      <c r="N3" s="198"/>
      <c r="O3" s="198"/>
      <c r="P3" s="198"/>
      <c r="Q3" s="199"/>
    </row>
    <row r="4" spans="1:18" s="127" customFormat="1" ht="61.5" customHeight="1">
      <c r="A4" s="128" t="s">
        <v>56</v>
      </c>
      <c r="B4" s="129" t="s">
        <v>109</v>
      </c>
      <c r="C4" s="128" t="s">
        <v>58</v>
      </c>
      <c r="D4" s="128" t="s">
        <v>59</v>
      </c>
      <c r="E4" s="128" t="s">
        <v>113</v>
      </c>
      <c r="F4" s="128" t="s">
        <v>77</v>
      </c>
      <c r="G4" s="130" t="s">
        <v>60</v>
      </c>
      <c r="H4" s="131"/>
      <c r="I4" s="132"/>
      <c r="J4" s="132"/>
      <c r="K4" s="132"/>
      <c r="L4" s="132"/>
      <c r="M4" s="132"/>
      <c r="N4" s="132"/>
      <c r="O4" s="133"/>
      <c r="P4" s="130" t="s">
        <v>112</v>
      </c>
      <c r="Q4" s="130" t="s">
        <v>56</v>
      </c>
    </row>
    <row r="5" spans="1:18" s="127" customFormat="1" ht="15">
      <c r="A5" s="134" t="str">
        <f>IF(ISBLANK(B5)=FALSE,MAX('Abrechnung Personal'!B$25:B$104)+1,"")</f>
        <v/>
      </c>
      <c r="B5" s="82"/>
      <c r="C5" s="101"/>
      <c r="D5" s="84"/>
      <c r="E5" s="84"/>
      <c r="F5" s="36"/>
      <c r="G5" s="105"/>
      <c r="H5" s="135"/>
      <c r="I5" s="136"/>
      <c r="J5" s="136"/>
      <c r="K5" s="136"/>
      <c r="L5" s="136"/>
      <c r="M5" s="136"/>
      <c r="N5" s="136"/>
      <c r="O5" s="137"/>
      <c r="P5" s="104">
        <f>ROUND(F5*G5,2)</f>
        <v>0</v>
      </c>
      <c r="Q5" s="138" t="str">
        <f>A5</f>
        <v/>
      </c>
    </row>
    <row r="6" spans="1:18" s="127" customFormat="1" ht="15">
      <c r="A6" s="134" t="str">
        <f>IF(AND(A5&gt;0, ISBLANK(B6)=FALSE),A5+1,"")</f>
        <v/>
      </c>
      <c r="B6" s="82"/>
      <c r="C6" s="101"/>
      <c r="D6" s="84"/>
      <c r="E6" s="84"/>
      <c r="F6" s="36"/>
      <c r="G6" s="105"/>
      <c r="H6" s="135"/>
      <c r="I6" s="136"/>
      <c r="J6" s="136"/>
      <c r="K6" s="136"/>
      <c r="L6" s="136"/>
      <c r="M6" s="136"/>
      <c r="N6" s="136"/>
      <c r="O6" s="137"/>
      <c r="P6" s="104">
        <f>ROUND(F6*G6,2)</f>
        <v>0</v>
      </c>
      <c r="Q6" s="139" t="str">
        <f t="shared" ref="Q6:Q34" si="0">A6</f>
        <v/>
      </c>
    </row>
    <row r="7" spans="1:18" s="127" customFormat="1" ht="15">
      <c r="A7" s="134" t="str">
        <f t="shared" ref="A7:A34" si="1">IF(AND(A6&gt;0, ISBLANK(B7)=FALSE),A6+1,"")</f>
        <v/>
      </c>
      <c r="B7" s="82"/>
      <c r="C7" s="101"/>
      <c r="D7" s="84"/>
      <c r="E7" s="84"/>
      <c r="F7" s="36"/>
      <c r="G7" s="105"/>
      <c r="H7" s="135"/>
      <c r="I7" s="136"/>
      <c r="J7" s="136"/>
      <c r="K7" s="136"/>
      <c r="L7" s="136"/>
      <c r="M7" s="136"/>
      <c r="N7" s="136"/>
      <c r="O7" s="137"/>
      <c r="P7" s="104">
        <f t="shared" ref="P7:P34" si="2">ROUND(F7*G7,2)</f>
        <v>0</v>
      </c>
      <c r="Q7" s="139" t="str">
        <f t="shared" si="0"/>
        <v/>
      </c>
    </row>
    <row r="8" spans="1:18" s="127" customFormat="1" ht="15">
      <c r="A8" s="134" t="str">
        <f t="shared" si="1"/>
        <v/>
      </c>
      <c r="B8" s="82"/>
      <c r="C8" s="101"/>
      <c r="D8" s="84"/>
      <c r="E8" s="84"/>
      <c r="F8" s="36"/>
      <c r="G8" s="105"/>
      <c r="H8" s="135"/>
      <c r="I8" s="136"/>
      <c r="J8" s="136"/>
      <c r="K8" s="136"/>
      <c r="L8" s="136"/>
      <c r="M8" s="136"/>
      <c r="N8" s="136"/>
      <c r="O8" s="137"/>
      <c r="P8" s="104">
        <f t="shared" si="2"/>
        <v>0</v>
      </c>
      <c r="Q8" s="139" t="str">
        <f t="shared" si="0"/>
        <v/>
      </c>
    </row>
    <row r="9" spans="1:18" s="127" customFormat="1" ht="15">
      <c r="A9" s="134" t="str">
        <f t="shared" si="1"/>
        <v/>
      </c>
      <c r="B9" s="82"/>
      <c r="C9" s="101"/>
      <c r="D9" s="84"/>
      <c r="E9" s="84"/>
      <c r="F9" s="36"/>
      <c r="G9" s="105"/>
      <c r="H9" s="135"/>
      <c r="I9" s="136"/>
      <c r="J9" s="136"/>
      <c r="K9" s="136"/>
      <c r="L9" s="136"/>
      <c r="M9" s="136"/>
      <c r="N9" s="136"/>
      <c r="O9" s="137"/>
      <c r="P9" s="104">
        <f t="shared" si="2"/>
        <v>0</v>
      </c>
      <c r="Q9" s="139" t="str">
        <f t="shared" si="0"/>
        <v/>
      </c>
    </row>
    <row r="10" spans="1:18" s="127" customFormat="1" ht="15">
      <c r="A10" s="134" t="str">
        <f t="shared" si="1"/>
        <v/>
      </c>
      <c r="B10" s="82"/>
      <c r="C10" s="101"/>
      <c r="D10" s="84"/>
      <c r="E10" s="84"/>
      <c r="F10" s="36"/>
      <c r="G10" s="105"/>
      <c r="H10" s="135"/>
      <c r="I10" s="136"/>
      <c r="J10" s="136"/>
      <c r="K10" s="136"/>
      <c r="L10" s="136"/>
      <c r="M10" s="136"/>
      <c r="N10" s="136"/>
      <c r="O10" s="137"/>
      <c r="P10" s="104">
        <f t="shared" si="2"/>
        <v>0</v>
      </c>
      <c r="Q10" s="139" t="str">
        <f t="shared" si="0"/>
        <v/>
      </c>
    </row>
    <row r="11" spans="1:18" s="127" customFormat="1" ht="15">
      <c r="A11" s="134" t="str">
        <f t="shared" si="1"/>
        <v/>
      </c>
      <c r="B11" s="82"/>
      <c r="C11" s="101"/>
      <c r="D11" s="84"/>
      <c r="E11" s="84"/>
      <c r="F11" s="36"/>
      <c r="G11" s="105"/>
      <c r="H11" s="135"/>
      <c r="I11" s="136"/>
      <c r="J11" s="136"/>
      <c r="K11" s="136"/>
      <c r="L11" s="136"/>
      <c r="M11" s="136"/>
      <c r="N11" s="136"/>
      <c r="O11" s="137"/>
      <c r="P11" s="104">
        <f t="shared" si="2"/>
        <v>0</v>
      </c>
      <c r="Q11" s="139" t="str">
        <f t="shared" si="0"/>
        <v/>
      </c>
    </row>
    <row r="12" spans="1:18" s="127" customFormat="1" ht="15">
      <c r="A12" s="134" t="str">
        <f t="shared" si="1"/>
        <v/>
      </c>
      <c r="B12" s="82"/>
      <c r="C12" s="101"/>
      <c r="D12" s="84"/>
      <c r="E12" s="84"/>
      <c r="F12" s="36"/>
      <c r="G12" s="105"/>
      <c r="H12" s="135"/>
      <c r="I12" s="136"/>
      <c r="J12" s="136"/>
      <c r="K12" s="136"/>
      <c r="L12" s="136"/>
      <c r="M12" s="136"/>
      <c r="N12" s="136"/>
      <c r="O12" s="137"/>
      <c r="P12" s="104">
        <f t="shared" si="2"/>
        <v>0</v>
      </c>
      <c r="Q12" s="139" t="str">
        <f t="shared" si="0"/>
        <v/>
      </c>
    </row>
    <row r="13" spans="1:18" s="127" customFormat="1" ht="15">
      <c r="A13" s="134" t="str">
        <f t="shared" si="1"/>
        <v/>
      </c>
      <c r="B13" s="82"/>
      <c r="C13" s="101"/>
      <c r="D13" s="84"/>
      <c r="E13" s="84"/>
      <c r="F13" s="36"/>
      <c r="G13" s="105"/>
      <c r="H13" s="135"/>
      <c r="I13" s="136"/>
      <c r="J13" s="136"/>
      <c r="K13" s="136"/>
      <c r="L13" s="136"/>
      <c r="M13" s="136"/>
      <c r="N13" s="136"/>
      <c r="O13" s="137"/>
      <c r="P13" s="104">
        <f t="shared" si="2"/>
        <v>0</v>
      </c>
      <c r="Q13" s="139" t="str">
        <f t="shared" si="0"/>
        <v/>
      </c>
    </row>
    <row r="14" spans="1:18" s="127" customFormat="1" ht="15">
      <c r="A14" s="134" t="str">
        <f t="shared" si="1"/>
        <v/>
      </c>
      <c r="B14" s="82"/>
      <c r="C14" s="101"/>
      <c r="D14" s="84"/>
      <c r="E14" s="84"/>
      <c r="F14" s="36"/>
      <c r="G14" s="105"/>
      <c r="H14" s="135"/>
      <c r="I14" s="136"/>
      <c r="J14" s="136"/>
      <c r="K14" s="136"/>
      <c r="L14" s="136"/>
      <c r="M14" s="136"/>
      <c r="N14" s="136"/>
      <c r="O14" s="137"/>
      <c r="P14" s="104">
        <f t="shared" si="2"/>
        <v>0</v>
      </c>
      <c r="Q14" s="139" t="str">
        <f t="shared" si="0"/>
        <v/>
      </c>
    </row>
    <row r="15" spans="1:18" s="127" customFormat="1" ht="15">
      <c r="A15" s="134" t="str">
        <f t="shared" si="1"/>
        <v/>
      </c>
      <c r="B15" s="82"/>
      <c r="C15" s="101"/>
      <c r="D15" s="84"/>
      <c r="E15" s="84"/>
      <c r="F15" s="36"/>
      <c r="G15" s="105"/>
      <c r="H15" s="135"/>
      <c r="I15" s="136"/>
      <c r="J15" s="136"/>
      <c r="K15" s="136"/>
      <c r="L15" s="136"/>
      <c r="M15" s="136"/>
      <c r="N15" s="136"/>
      <c r="O15" s="137"/>
      <c r="P15" s="104">
        <f t="shared" si="2"/>
        <v>0</v>
      </c>
      <c r="Q15" s="139" t="str">
        <f t="shared" si="0"/>
        <v/>
      </c>
    </row>
    <row r="16" spans="1:18" s="127" customFormat="1" ht="15">
      <c r="A16" s="134" t="str">
        <f t="shared" si="1"/>
        <v/>
      </c>
      <c r="B16" s="82"/>
      <c r="C16" s="101"/>
      <c r="D16" s="84"/>
      <c r="E16" s="84"/>
      <c r="F16" s="36"/>
      <c r="G16" s="105"/>
      <c r="H16" s="135"/>
      <c r="I16" s="136"/>
      <c r="J16" s="136"/>
      <c r="K16" s="136"/>
      <c r="L16" s="136"/>
      <c r="M16" s="136"/>
      <c r="N16" s="136"/>
      <c r="O16" s="137"/>
      <c r="P16" s="104">
        <f t="shared" si="2"/>
        <v>0</v>
      </c>
      <c r="Q16" s="139" t="str">
        <f t="shared" si="0"/>
        <v/>
      </c>
    </row>
    <row r="17" spans="1:17" s="127" customFormat="1" ht="15">
      <c r="A17" s="134" t="str">
        <f t="shared" si="1"/>
        <v/>
      </c>
      <c r="B17" s="82"/>
      <c r="C17" s="101"/>
      <c r="D17" s="84"/>
      <c r="E17" s="84"/>
      <c r="F17" s="36"/>
      <c r="G17" s="105"/>
      <c r="H17" s="135"/>
      <c r="I17" s="136"/>
      <c r="J17" s="136"/>
      <c r="K17" s="136"/>
      <c r="L17" s="136"/>
      <c r="M17" s="136"/>
      <c r="N17" s="136"/>
      <c r="O17" s="137"/>
      <c r="P17" s="104">
        <f t="shared" si="2"/>
        <v>0</v>
      </c>
      <c r="Q17" s="139" t="str">
        <f t="shared" si="0"/>
        <v/>
      </c>
    </row>
    <row r="18" spans="1:17" s="127" customFormat="1" ht="15">
      <c r="A18" s="134" t="str">
        <f t="shared" si="1"/>
        <v/>
      </c>
      <c r="B18" s="82"/>
      <c r="C18" s="101"/>
      <c r="D18" s="84"/>
      <c r="E18" s="84"/>
      <c r="F18" s="36"/>
      <c r="G18" s="105"/>
      <c r="H18" s="135"/>
      <c r="I18" s="136"/>
      <c r="J18" s="136"/>
      <c r="K18" s="136"/>
      <c r="L18" s="136"/>
      <c r="M18" s="136"/>
      <c r="N18" s="136"/>
      <c r="O18" s="137"/>
      <c r="P18" s="104">
        <f t="shared" si="2"/>
        <v>0</v>
      </c>
      <c r="Q18" s="139" t="str">
        <f t="shared" si="0"/>
        <v/>
      </c>
    </row>
    <row r="19" spans="1:17" s="127" customFormat="1" ht="15">
      <c r="A19" s="134" t="str">
        <f t="shared" si="1"/>
        <v/>
      </c>
      <c r="B19" s="82"/>
      <c r="C19" s="101"/>
      <c r="D19" s="84"/>
      <c r="E19" s="84"/>
      <c r="F19" s="36"/>
      <c r="G19" s="105"/>
      <c r="H19" s="135"/>
      <c r="I19" s="136"/>
      <c r="J19" s="136"/>
      <c r="K19" s="136"/>
      <c r="L19" s="136"/>
      <c r="M19" s="136"/>
      <c r="N19" s="136"/>
      <c r="O19" s="137"/>
      <c r="P19" s="104">
        <f t="shared" si="2"/>
        <v>0</v>
      </c>
      <c r="Q19" s="139" t="str">
        <f t="shared" si="0"/>
        <v/>
      </c>
    </row>
    <row r="20" spans="1:17" s="127" customFormat="1" ht="15">
      <c r="A20" s="134" t="str">
        <f t="shared" si="1"/>
        <v/>
      </c>
      <c r="B20" s="82"/>
      <c r="C20" s="101"/>
      <c r="D20" s="84"/>
      <c r="E20" s="84"/>
      <c r="F20" s="36"/>
      <c r="G20" s="105"/>
      <c r="H20" s="135"/>
      <c r="I20" s="136"/>
      <c r="J20" s="136"/>
      <c r="K20" s="136"/>
      <c r="L20" s="136"/>
      <c r="M20" s="136"/>
      <c r="N20" s="136"/>
      <c r="O20" s="137"/>
      <c r="P20" s="104">
        <f t="shared" si="2"/>
        <v>0</v>
      </c>
      <c r="Q20" s="139" t="str">
        <f t="shared" si="0"/>
        <v/>
      </c>
    </row>
    <row r="21" spans="1:17" s="127" customFormat="1" ht="15">
      <c r="A21" s="134" t="str">
        <f t="shared" si="1"/>
        <v/>
      </c>
      <c r="B21" s="82"/>
      <c r="C21" s="101"/>
      <c r="D21" s="84"/>
      <c r="E21" s="84"/>
      <c r="F21" s="36"/>
      <c r="G21" s="105"/>
      <c r="H21" s="135"/>
      <c r="I21" s="136"/>
      <c r="J21" s="136"/>
      <c r="K21" s="136"/>
      <c r="L21" s="136"/>
      <c r="M21" s="136"/>
      <c r="N21" s="136"/>
      <c r="O21" s="137"/>
      <c r="P21" s="104">
        <f t="shared" si="2"/>
        <v>0</v>
      </c>
      <c r="Q21" s="139" t="str">
        <f t="shared" si="0"/>
        <v/>
      </c>
    </row>
    <row r="22" spans="1:17" s="127" customFormat="1" ht="15">
      <c r="A22" s="134" t="str">
        <f t="shared" si="1"/>
        <v/>
      </c>
      <c r="B22" s="82"/>
      <c r="C22" s="101"/>
      <c r="D22" s="84"/>
      <c r="E22" s="84"/>
      <c r="F22" s="36"/>
      <c r="G22" s="105"/>
      <c r="H22" s="135"/>
      <c r="I22" s="136"/>
      <c r="J22" s="136"/>
      <c r="K22" s="136"/>
      <c r="L22" s="136"/>
      <c r="M22" s="136"/>
      <c r="N22" s="136"/>
      <c r="O22" s="137"/>
      <c r="P22" s="104">
        <f t="shared" si="2"/>
        <v>0</v>
      </c>
      <c r="Q22" s="139" t="str">
        <f t="shared" si="0"/>
        <v/>
      </c>
    </row>
    <row r="23" spans="1:17" s="127" customFormat="1" ht="15">
      <c r="A23" s="134" t="str">
        <f t="shared" si="1"/>
        <v/>
      </c>
      <c r="B23" s="82"/>
      <c r="C23" s="101"/>
      <c r="D23" s="84"/>
      <c r="E23" s="84"/>
      <c r="F23" s="36"/>
      <c r="G23" s="105"/>
      <c r="H23" s="135"/>
      <c r="I23" s="136"/>
      <c r="J23" s="136"/>
      <c r="K23" s="136"/>
      <c r="L23" s="136"/>
      <c r="M23" s="136"/>
      <c r="N23" s="136"/>
      <c r="O23" s="137"/>
      <c r="P23" s="104">
        <f t="shared" si="2"/>
        <v>0</v>
      </c>
      <c r="Q23" s="139" t="str">
        <f t="shared" si="0"/>
        <v/>
      </c>
    </row>
    <row r="24" spans="1:17" s="127" customFormat="1" ht="15">
      <c r="A24" s="134" t="str">
        <f t="shared" si="1"/>
        <v/>
      </c>
      <c r="B24" s="82"/>
      <c r="C24" s="101"/>
      <c r="D24" s="84"/>
      <c r="E24" s="84"/>
      <c r="F24" s="36"/>
      <c r="G24" s="105"/>
      <c r="H24" s="135"/>
      <c r="I24" s="136"/>
      <c r="J24" s="136"/>
      <c r="K24" s="136"/>
      <c r="L24" s="136"/>
      <c r="M24" s="136"/>
      <c r="N24" s="136"/>
      <c r="O24" s="137"/>
      <c r="P24" s="104">
        <f t="shared" si="2"/>
        <v>0</v>
      </c>
      <c r="Q24" s="139" t="str">
        <f t="shared" si="0"/>
        <v/>
      </c>
    </row>
    <row r="25" spans="1:17" s="127" customFormat="1" ht="15">
      <c r="A25" s="134" t="str">
        <f t="shared" si="1"/>
        <v/>
      </c>
      <c r="B25" s="82"/>
      <c r="C25" s="101"/>
      <c r="D25" s="84"/>
      <c r="E25" s="84"/>
      <c r="F25" s="36"/>
      <c r="G25" s="105"/>
      <c r="H25" s="135"/>
      <c r="I25" s="136"/>
      <c r="J25" s="136"/>
      <c r="K25" s="136"/>
      <c r="L25" s="136"/>
      <c r="M25" s="136"/>
      <c r="N25" s="136"/>
      <c r="O25" s="137"/>
      <c r="P25" s="104">
        <f t="shared" si="2"/>
        <v>0</v>
      </c>
      <c r="Q25" s="139" t="str">
        <f t="shared" si="0"/>
        <v/>
      </c>
    </row>
    <row r="26" spans="1:17" s="127" customFormat="1" ht="15">
      <c r="A26" s="134" t="str">
        <f t="shared" si="1"/>
        <v/>
      </c>
      <c r="B26" s="82"/>
      <c r="C26" s="101"/>
      <c r="D26" s="84"/>
      <c r="E26" s="84"/>
      <c r="F26" s="36"/>
      <c r="G26" s="105"/>
      <c r="H26" s="135"/>
      <c r="I26" s="136"/>
      <c r="J26" s="136"/>
      <c r="K26" s="136"/>
      <c r="L26" s="136"/>
      <c r="M26" s="136"/>
      <c r="N26" s="136"/>
      <c r="O26" s="137"/>
      <c r="P26" s="104">
        <f t="shared" si="2"/>
        <v>0</v>
      </c>
      <c r="Q26" s="139" t="str">
        <f t="shared" si="0"/>
        <v/>
      </c>
    </row>
    <row r="27" spans="1:17" s="127" customFormat="1" ht="15">
      <c r="A27" s="134" t="str">
        <f t="shared" si="1"/>
        <v/>
      </c>
      <c r="B27" s="82"/>
      <c r="C27" s="101"/>
      <c r="D27" s="84"/>
      <c r="E27" s="84"/>
      <c r="F27" s="36"/>
      <c r="G27" s="105"/>
      <c r="H27" s="135"/>
      <c r="I27" s="136"/>
      <c r="J27" s="136"/>
      <c r="K27" s="136"/>
      <c r="L27" s="136"/>
      <c r="M27" s="136"/>
      <c r="N27" s="136"/>
      <c r="O27" s="137"/>
      <c r="P27" s="104">
        <f t="shared" si="2"/>
        <v>0</v>
      </c>
      <c r="Q27" s="139" t="str">
        <f t="shared" si="0"/>
        <v/>
      </c>
    </row>
    <row r="28" spans="1:17" s="127" customFormat="1" ht="15">
      <c r="A28" s="134" t="str">
        <f t="shared" si="1"/>
        <v/>
      </c>
      <c r="B28" s="82"/>
      <c r="C28" s="101"/>
      <c r="D28" s="84"/>
      <c r="E28" s="84"/>
      <c r="F28" s="36"/>
      <c r="G28" s="105"/>
      <c r="H28" s="135"/>
      <c r="I28" s="136"/>
      <c r="J28" s="136"/>
      <c r="K28" s="136"/>
      <c r="L28" s="136"/>
      <c r="M28" s="136"/>
      <c r="N28" s="136"/>
      <c r="O28" s="137"/>
      <c r="P28" s="104">
        <f t="shared" si="2"/>
        <v>0</v>
      </c>
      <c r="Q28" s="139" t="str">
        <f t="shared" si="0"/>
        <v/>
      </c>
    </row>
    <row r="29" spans="1:17" s="127" customFormat="1" ht="15">
      <c r="A29" s="134" t="str">
        <f t="shared" si="1"/>
        <v/>
      </c>
      <c r="B29" s="82"/>
      <c r="C29" s="101"/>
      <c r="D29" s="84"/>
      <c r="E29" s="84"/>
      <c r="F29" s="36"/>
      <c r="G29" s="105"/>
      <c r="H29" s="135"/>
      <c r="I29" s="136"/>
      <c r="J29" s="136"/>
      <c r="K29" s="136"/>
      <c r="L29" s="136"/>
      <c r="M29" s="136"/>
      <c r="N29" s="136"/>
      <c r="O29" s="137"/>
      <c r="P29" s="104">
        <f t="shared" si="2"/>
        <v>0</v>
      </c>
      <c r="Q29" s="139" t="str">
        <f t="shared" si="0"/>
        <v/>
      </c>
    </row>
    <row r="30" spans="1:17" s="127" customFormat="1" ht="15">
      <c r="A30" s="134" t="str">
        <f t="shared" si="1"/>
        <v/>
      </c>
      <c r="B30" s="82"/>
      <c r="C30" s="101"/>
      <c r="D30" s="84"/>
      <c r="E30" s="84"/>
      <c r="F30" s="36"/>
      <c r="G30" s="105"/>
      <c r="H30" s="135"/>
      <c r="I30" s="136"/>
      <c r="J30" s="136"/>
      <c r="K30" s="136"/>
      <c r="L30" s="136"/>
      <c r="M30" s="136"/>
      <c r="N30" s="136"/>
      <c r="O30" s="137"/>
      <c r="P30" s="104">
        <f t="shared" si="2"/>
        <v>0</v>
      </c>
      <c r="Q30" s="139" t="str">
        <f t="shared" si="0"/>
        <v/>
      </c>
    </row>
    <row r="31" spans="1:17" s="127" customFormat="1" ht="15">
      <c r="A31" s="134" t="str">
        <f t="shared" si="1"/>
        <v/>
      </c>
      <c r="B31" s="82"/>
      <c r="C31" s="101"/>
      <c r="D31" s="84"/>
      <c r="E31" s="84"/>
      <c r="F31" s="36"/>
      <c r="G31" s="105"/>
      <c r="H31" s="135"/>
      <c r="I31" s="136"/>
      <c r="J31" s="136"/>
      <c r="K31" s="136"/>
      <c r="L31" s="136"/>
      <c r="M31" s="136"/>
      <c r="N31" s="136"/>
      <c r="O31" s="137"/>
      <c r="P31" s="104">
        <f t="shared" si="2"/>
        <v>0</v>
      </c>
      <c r="Q31" s="139" t="str">
        <f t="shared" si="0"/>
        <v/>
      </c>
    </row>
    <row r="32" spans="1:17" s="127" customFormat="1" ht="15">
      <c r="A32" s="134" t="str">
        <f t="shared" si="1"/>
        <v/>
      </c>
      <c r="B32" s="82"/>
      <c r="C32" s="101"/>
      <c r="D32" s="84"/>
      <c r="E32" s="84"/>
      <c r="F32" s="36"/>
      <c r="G32" s="105"/>
      <c r="H32" s="135"/>
      <c r="I32" s="136"/>
      <c r="J32" s="136"/>
      <c r="K32" s="136"/>
      <c r="L32" s="136"/>
      <c r="M32" s="136"/>
      <c r="N32" s="136"/>
      <c r="O32" s="137"/>
      <c r="P32" s="104">
        <f t="shared" si="2"/>
        <v>0</v>
      </c>
      <c r="Q32" s="139" t="str">
        <f t="shared" si="0"/>
        <v/>
      </c>
    </row>
    <row r="33" spans="1:17" s="127" customFormat="1" ht="15">
      <c r="A33" s="134" t="str">
        <f t="shared" si="1"/>
        <v/>
      </c>
      <c r="B33" s="82"/>
      <c r="C33" s="101"/>
      <c r="D33" s="84"/>
      <c r="E33" s="84"/>
      <c r="F33" s="36"/>
      <c r="G33" s="105"/>
      <c r="H33" s="135"/>
      <c r="I33" s="136"/>
      <c r="J33" s="136"/>
      <c r="K33" s="136"/>
      <c r="L33" s="136"/>
      <c r="M33" s="136"/>
      <c r="N33" s="136"/>
      <c r="O33" s="137"/>
      <c r="P33" s="104">
        <f t="shared" si="2"/>
        <v>0</v>
      </c>
      <c r="Q33" s="139" t="str">
        <f t="shared" si="0"/>
        <v/>
      </c>
    </row>
    <row r="34" spans="1:17" s="127" customFormat="1" ht="15">
      <c r="A34" s="134" t="str">
        <f t="shared" si="1"/>
        <v/>
      </c>
      <c r="B34" s="82"/>
      <c r="C34" s="101"/>
      <c r="D34" s="84"/>
      <c r="E34" s="84"/>
      <c r="F34" s="36"/>
      <c r="G34" s="105"/>
      <c r="H34" s="135"/>
      <c r="I34" s="136"/>
      <c r="J34" s="136"/>
      <c r="K34" s="136"/>
      <c r="L34" s="136"/>
      <c r="M34" s="136"/>
      <c r="N34" s="136"/>
      <c r="O34" s="137"/>
      <c r="P34" s="104">
        <f t="shared" si="2"/>
        <v>0</v>
      </c>
      <c r="Q34" s="139" t="str">
        <f t="shared" si="0"/>
        <v/>
      </c>
    </row>
    <row r="35" spans="1:17" s="127" customFormat="1" ht="15">
      <c r="A35" s="134" t="str">
        <f>IF(ISBLANK(B35)=FALSE,MAX('Abrechnung Personal'!$B$25:$B$104)+1,"")</f>
        <v/>
      </c>
      <c r="B35" s="82"/>
      <c r="C35" s="101"/>
      <c r="D35" s="84"/>
      <c r="E35" s="84"/>
      <c r="F35" s="36"/>
      <c r="G35" s="105"/>
      <c r="H35" s="135"/>
      <c r="I35" s="136"/>
      <c r="J35" s="136"/>
      <c r="K35" s="136"/>
      <c r="L35" s="136"/>
      <c r="M35" s="136"/>
      <c r="N35" s="136"/>
      <c r="O35" s="137"/>
      <c r="P35" s="104">
        <f>ROUND(F35*G35,2)</f>
        <v>0</v>
      </c>
      <c r="Q35" s="138" t="str">
        <f>A35</f>
        <v/>
      </c>
    </row>
    <row r="36" spans="1:17" s="127" customFormat="1" ht="15">
      <c r="A36" s="134" t="str">
        <f>IF(AND(A35&gt;0, ISBLANK(B36)=FALSE),A35+1,"")</f>
        <v/>
      </c>
      <c r="B36" s="82"/>
      <c r="C36" s="101"/>
      <c r="D36" s="84"/>
      <c r="E36" s="84"/>
      <c r="F36" s="36"/>
      <c r="G36" s="105"/>
      <c r="H36" s="135"/>
      <c r="I36" s="136"/>
      <c r="J36" s="136"/>
      <c r="K36" s="136"/>
      <c r="L36" s="136"/>
      <c r="M36" s="136"/>
      <c r="N36" s="136"/>
      <c r="O36" s="137"/>
      <c r="P36" s="104">
        <f>ROUND(F36*G36,2)</f>
        <v>0</v>
      </c>
      <c r="Q36" s="139" t="str">
        <f t="shared" ref="Q36:Q64" si="3">A36</f>
        <v/>
      </c>
    </row>
    <row r="37" spans="1:17" s="127" customFormat="1" ht="15">
      <c r="A37" s="134" t="str">
        <f t="shared" ref="A37:A64" si="4">IF(AND(A36&gt;0, ISBLANK(B37)=FALSE),A36+1,"")</f>
        <v/>
      </c>
      <c r="B37" s="82"/>
      <c r="C37" s="101"/>
      <c r="D37" s="84"/>
      <c r="E37" s="84"/>
      <c r="F37" s="36"/>
      <c r="G37" s="105"/>
      <c r="H37" s="135"/>
      <c r="I37" s="136"/>
      <c r="J37" s="136"/>
      <c r="K37" s="136"/>
      <c r="L37" s="136"/>
      <c r="M37" s="136"/>
      <c r="N37" s="136"/>
      <c r="O37" s="137"/>
      <c r="P37" s="104">
        <f t="shared" ref="P37:P64" si="5">ROUND(F37*G37,2)</f>
        <v>0</v>
      </c>
      <c r="Q37" s="139" t="str">
        <f t="shared" si="3"/>
        <v/>
      </c>
    </row>
    <row r="38" spans="1:17" s="127" customFormat="1" ht="15">
      <c r="A38" s="134" t="str">
        <f t="shared" si="4"/>
        <v/>
      </c>
      <c r="B38" s="82"/>
      <c r="C38" s="101"/>
      <c r="D38" s="84"/>
      <c r="E38" s="84"/>
      <c r="F38" s="36"/>
      <c r="G38" s="105"/>
      <c r="H38" s="135"/>
      <c r="I38" s="136"/>
      <c r="J38" s="136"/>
      <c r="K38" s="136"/>
      <c r="L38" s="136"/>
      <c r="M38" s="136"/>
      <c r="N38" s="136"/>
      <c r="O38" s="137"/>
      <c r="P38" s="104">
        <f t="shared" si="5"/>
        <v>0</v>
      </c>
      <c r="Q38" s="139" t="str">
        <f t="shared" si="3"/>
        <v/>
      </c>
    </row>
    <row r="39" spans="1:17" s="127" customFormat="1" ht="15">
      <c r="A39" s="134" t="str">
        <f t="shared" si="4"/>
        <v/>
      </c>
      <c r="B39" s="82"/>
      <c r="C39" s="101"/>
      <c r="D39" s="84"/>
      <c r="E39" s="84"/>
      <c r="F39" s="36"/>
      <c r="G39" s="105"/>
      <c r="H39" s="135"/>
      <c r="I39" s="136"/>
      <c r="J39" s="136"/>
      <c r="K39" s="136"/>
      <c r="L39" s="136"/>
      <c r="M39" s="136"/>
      <c r="N39" s="136"/>
      <c r="O39" s="137"/>
      <c r="P39" s="104">
        <f t="shared" si="5"/>
        <v>0</v>
      </c>
      <c r="Q39" s="139" t="str">
        <f t="shared" si="3"/>
        <v/>
      </c>
    </row>
    <row r="40" spans="1:17" s="127" customFormat="1" ht="15">
      <c r="A40" s="134" t="str">
        <f t="shared" si="4"/>
        <v/>
      </c>
      <c r="B40" s="82"/>
      <c r="C40" s="101"/>
      <c r="D40" s="84"/>
      <c r="E40" s="84"/>
      <c r="F40" s="36"/>
      <c r="G40" s="105"/>
      <c r="H40" s="135"/>
      <c r="I40" s="136"/>
      <c r="J40" s="136"/>
      <c r="K40" s="136"/>
      <c r="L40" s="136"/>
      <c r="M40" s="136"/>
      <c r="N40" s="136"/>
      <c r="O40" s="137"/>
      <c r="P40" s="104">
        <f t="shared" si="5"/>
        <v>0</v>
      </c>
      <c r="Q40" s="139" t="str">
        <f t="shared" si="3"/>
        <v/>
      </c>
    </row>
    <row r="41" spans="1:17" s="127" customFormat="1" ht="15">
      <c r="A41" s="134" t="str">
        <f t="shared" si="4"/>
        <v/>
      </c>
      <c r="B41" s="82"/>
      <c r="C41" s="101"/>
      <c r="D41" s="84"/>
      <c r="E41" s="84"/>
      <c r="F41" s="36"/>
      <c r="G41" s="105"/>
      <c r="H41" s="135"/>
      <c r="I41" s="136"/>
      <c r="J41" s="136"/>
      <c r="K41" s="136"/>
      <c r="L41" s="136"/>
      <c r="M41" s="136"/>
      <c r="N41" s="136"/>
      <c r="O41" s="137"/>
      <c r="P41" s="104">
        <f t="shared" si="5"/>
        <v>0</v>
      </c>
      <c r="Q41" s="139" t="str">
        <f t="shared" si="3"/>
        <v/>
      </c>
    </row>
    <row r="42" spans="1:17" s="127" customFormat="1" ht="15">
      <c r="A42" s="134" t="str">
        <f t="shared" si="4"/>
        <v/>
      </c>
      <c r="B42" s="82"/>
      <c r="C42" s="101"/>
      <c r="D42" s="84"/>
      <c r="E42" s="84"/>
      <c r="F42" s="36"/>
      <c r="G42" s="105"/>
      <c r="H42" s="135"/>
      <c r="I42" s="136"/>
      <c r="J42" s="136"/>
      <c r="K42" s="136"/>
      <c r="L42" s="136"/>
      <c r="M42" s="136"/>
      <c r="N42" s="136"/>
      <c r="O42" s="137"/>
      <c r="P42" s="104">
        <f t="shared" si="5"/>
        <v>0</v>
      </c>
      <c r="Q42" s="139" t="str">
        <f t="shared" si="3"/>
        <v/>
      </c>
    </row>
    <row r="43" spans="1:17" s="127" customFormat="1" ht="15">
      <c r="A43" s="134" t="str">
        <f t="shared" si="4"/>
        <v/>
      </c>
      <c r="B43" s="82"/>
      <c r="C43" s="101"/>
      <c r="D43" s="84"/>
      <c r="E43" s="84"/>
      <c r="F43" s="36"/>
      <c r="G43" s="105"/>
      <c r="H43" s="135"/>
      <c r="I43" s="136"/>
      <c r="J43" s="136"/>
      <c r="K43" s="136"/>
      <c r="L43" s="136"/>
      <c r="M43" s="136"/>
      <c r="N43" s="136"/>
      <c r="O43" s="137"/>
      <c r="P43" s="104">
        <f t="shared" si="5"/>
        <v>0</v>
      </c>
      <c r="Q43" s="139" t="str">
        <f t="shared" si="3"/>
        <v/>
      </c>
    </row>
    <row r="44" spans="1:17" s="127" customFormat="1" ht="15">
      <c r="A44" s="134" t="str">
        <f t="shared" si="4"/>
        <v/>
      </c>
      <c r="B44" s="82"/>
      <c r="C44" s="101"/>
      <c r="D44" s="84"/>
      <c r="E44" s="84"/>
      <c r="F44" s="36"/>
      <c r="G44" s="105"/>
      <c r="H44" s="135"/>
      <c r="I44" s="136"/>
      <c r="J44" s="136"/>
      <c r="K44" s="136"/>
      <c r="L44" s="136"/>
      <c r="M44" s="136"/>
      <c r="N44" s="136"/>
      <c r="O44" s="137"/>
      <c r="P44" s="104">
        <f t="shared" si="5"/>
        <v>0</v>
      </c>
      <c r="Q44" s="139" t="str">
        <f t="shared" si="3"/>
        <v/>
      </c>
    </row>
    <row r="45" spans="1:17" s="127" customFormat="1" ht="15">
      <c r="A45" s="134" t="str">
        <f t="shared" si="4"/>
        <v/>
      </c>
      <c r="B45" s="82"/>
      <c r="C45" s="101"/>
      <c r="D45" s="84"/>
      <c r="E45" s="84"/>
      <c r="F45" s="36"/>
      <c r="G45" s="105"/>
      <c r="H45" s="135"/>
      <c r="I45" s="136"/>
      <c r="J45" s="136"/>
      <c r="K45" s="136"/>
      <c r="L45" s="136"/>
      <c r="M45" s="136"/>
      <c r="N45" s="136"/>
      <c r="O45" s="137"/>
      <c r="P45" s="104">
        <f t="shared" si="5"/>
        <v>0</v>
      </c>
      <c r="Q45" s="139" t="str">
        <f t="shared" si="3"/>
        <v/>
      </c>
    </row>
    <row r="46" spans="1:17" s="127" customFormat="1" ht="15">
      <c r="A46" s="134" t="str">
        <f t="shared" si="4"/>
        <v/>
      </c>
      <c r="B46" s="82"/>
      <c r="C46" s="101"/>
      <c r="D46" s="84"/>
      <c r="E46" s="84"/>
      <c r="F46" s="36"/>
      <c r="G46" s="105"/>
      <c r="H46" s="135"/>
      <c r="I46" s="136"/>
      <c r="J46" s="136"/>
      <c r="K46" s="136"/>
      <c r="L46" s="136"/>
      <c r="M46" s="136"/>
      <c r="N46" s="136"/>
      <c r="O46" s="137"/>
      <c r="P46" s="104">
        <f t="shared" si="5"/>
        <v>0</v>
      </c>
      <c r="Q46" s="139" t="str">
        <f t="shared" si="3"/>
        <v/>
      </c>
    </row>
    <row r="47" spans="1:17" s="127" customFormat="1" ht="15">
      <c r="A47" s="134" t="str">
        <f t="shared" si="4"/>
        <v/>
      </c>
      <c r="B47" s="82"/>
      <c r="C47" s="101"/>
      <c r="D47" s="84"/>
      <c r="E47" s="84"/>
      <c r="F47" s="36"/>
      <c r="G47" s="105"/>
      <c r="H47" s="135"/>
      <c r="I47" s="136"/>
      <c r="J47" s="136"/>
      <c r="K47" s="136"/>
      <c r="L47" s="136"/>
      <c r="M47" s="136"/>
      <c r="N47" s="136"/>
      <c r="O47" s="137"/>
      <c r="P47" s="104">
        <f t="shared" si="5"/>
        <v>0</v>
      </c>
      <c r="Q47" s="139" t="str">
        <f t="shared" si="3"/>
        <v/>
      </c>
    </row>
    <row r="48" spans="1:17" s="127" customFormat="1" ht="15">
      <c r="A48" s="134" t="str">
        <f t="shared" si="4"/>
        <v/>
      </c>
      <c r="B48" s="82"/>
      <c r="C48" s="101"/>
      <c r="D48" s="84"/>
      <c r="E48" s="84"/>
      <c r="F48" s="36"/>
      <c r="G48" s="105"/>
      <c r="H48" s="135"/>
      <c r="I48" s="136"/>
      <c r="J48" s="136"/>
      <c r="K48" s="136"/>
      <c r="L48" s="136"/>
      <c r="M48" s="136"/>
      <c r="N48" s="136"/>
      <c r="O48" s="137"/>
      <c r="P48" s="104">
        <f t="shared" si="5"/>
        <v>0</v>
      </c>
      <c r="Q48" s="139" t="str">
        <f t="shared" si="3"/>
        <v/>
      </c>
    </row>
    <row r="49" spans="1:17" s="127" customFormat="1" ht="15">
      <c r="A49" s="134" t="str">
        <f t="shared" si="4"/>
        <v/>
      </c>
      <c r="B49" s="82"/>
      <c r="C49" s="101"/>
      <c r="D49" s="84"/>
      <c r="E49" s="84"/>
      <c r="F49" s="36"/>
      <c r="G49" s="105"/>
      <c r="H49" s="135"/>
      <c r="I49" s="136"/>
      <c r="J49" s="136"/>
      <c r="K49" s="136"/>
      <c r="L49" s="136"/>
      <c r="M49" s="136"/>
      <c r="N49" s="136"/>
      <c r="O49" s="137"/>
      <c r="P49" s="104">
        <f t="shared" si="5"/>
        <v>0</v>
      </c>
      <c r="Q49" s="139" t="str">
        <f t="shared" si="3"/>
        <v/>
      </c>
    </row>
    <row r="50" spans="1:17" s="127" customFormat="1" ht="15">
      <c r="A50" s="134" t="str">
        <f t="shared" si="4"/>
        <v/>
      </c>
      <c r="B50" s="82"/>
      <c r="C50" s="101"/>
      <c r="D50" s="84"/>
      <c r="E50" s="84"/>
      <c r="F50" s="36"/>
      <c r="G50" s="105"/>
      <c r="H50" s="135"/>
      <c r="I50" s="136"/>
      <c r="J50" s="136"/>
      <c r="K50" s="136"/>
      <c r="L50" s="136"/>
      <c r="M50" s="136"/>
      <c r="N50" s="136"/>
      <c r="O50" s="137"/>
      <c r="P50" s="104">
        <f t="shared" si="5"/>
        <v>0</v>
      </c>
      <c r="Q50" s="139" t="str">
        <f t="shared" si="3"/>
        <v/>
      </c>
    </row>
    <row r="51" spans="1:17" s="127" customFormat="1" ht="15">
      <c r="A51" s="134" t="str">
        <f t="shared" si="4"/>
        <v/>
      </c>
      <c r="B51" s="82"/>
      <c r="C51" s="101"/>
      <c r="D51" s="84"/>
      <c r="E51" s="84"/>
      <c r="F51" s="36"/>
      <c r="G51" s="105"/>
      <c r="H51" s="135"/>
      <c r="I51" s="136"/>
      <c r="J51" s="136"/>
      <c r="K51" s="136"/>
      <c r="L51" s="136"/>
      <c r="M51" s="136"/>
      <c r="N51" s="136"/>
      <c r="O51" s="137"/>
      <c r="P51" s="104">
        <f t="shared" si="5"/>
        <v>0</v>
      </c>
      <c r="Q51" s="139" t="str">
        <f t="shared" si="3"/>
        <v/>
      </c>
    </row>
    <row r="52" spans="1:17" s="127" customFormat="1" ht="15">
      <c r="A52" s="134" t="str">
        <f t="shared" si="4"/>
        <v/>
      </c>
      <c r="B52" s="82"/>
      <c r="C52" s="101"/>
      <c r="D52" s="84"/>
      <c r="E52" s="84"/>
      <c r="F52" s="36"/>
      <c r="G52" s="105"/>
      <c r="H52" s="135"/>
      <c r="I52" s="136"/>
      <c r="J52" s="136"/>
      <c r="K52" s="136"/>
      <c r="L52" s="136"/>
      <c r="M52" s="136"/>
      <c r="N52" s="136"/>
      <c r="O52" s="137"/>
      <c r="P52" s="104">
        <f t="shared" si="5"/>
        <v>0</v>
      </c>
      <c r="Q52" s="139" t="str">
        <f t="shared" si="3"/>
        <v/>
      </c>
    </row>
    <row r="53" spans="1:17" s="127" customFormat="1" ht="15">
      <c r="A53" s="134" t="str">
        <f t="shared" si="4"/>
        <v/>
      </c>
      <c r="B53" s="82"/>
      <c r="C53" s="101"/>
      <c r="D53" s="84"/>
      <c r="E53" s="84"/>
      <c r="F53" s="36"/>
      <c r="G53" s="105"/>
      <c r="H53" s="135"/>
      <c r="I53" s="136"/>
      <c r="J53" s="136"/>
      <c r="K53" s="136"/>
      <c r="L53" s="136"/>
      <c r="M53" s="136"/>
      <c r="N53" s="136"/>
      <c r="O53" s="137"/>
      <c r="P53" s="104">
        <f t="shared" si="5"/>
        <v>0</v>
      </c>
      <c r="Q53" s="139" t="str">
        <f t="shared" si="3"/>
        <v/>
      </c>
    </row>
    <row r="54" spans="1:17" s="127" customFormat="1" ht="15">
      <c r="A54" s="134" t="str">
        <f t="shared" si="4"/>
        <v/>
      </c>
      <c r="B54" s="82"/>
      <c r="C54" s="101"/>
      <c r="D54" s="84"/>
      <c r="E54" s="84"/>
      <c r="F54" s="36"/>
      <c r="G54" s="105"/>
      <c r="H54" s="135"/>
      <c r="I54" s="136"/>
      <c r="J54" s="136"/>
      <c r="K54" s="136"/>
      <c r="L54" s="136"/>
      <c r="M54" s="136"/>
      <c r="N54" s="136"/>
      <c r="O54" s="137"/>
      <c r="P54" s="104">
        <f t="shared" si="5"/>
        <v>0</v>
      </c>
      <c r="Q54" s="139" t="str">
        <f t="shared" si="3"/>
        <v/>
      </c>
    </row>
    <row r="55" spans="1:17" s="127" customFormat="1" ht="15">
      <c r="A55" s="134" t="str">
        <f t="shared" si="4"/>
        <v/>
      </c>
      <c r="B55" s="82"/>
      <c r="C55" s="101"/>
      <c r="D55" s="84"/>
      <c r="E55" s="84"/>
      <c r="F55" s="36"/>
      <c r="G55" s="105"/>
      <c r="H55" s="135"/>
      <c r="I55" s="136"/>
      <c r="J55" s="136"/>
      <c r="K55" s="136"/>
      <c r="L55" s="136"/>
      <c r="M55" s="136"/>
      <c r="N55" s="136"/>
      <c r="O55" s="137"/>
      <c r="P55" s="104">
        <f t="shared" si="5"/>
        <v>0</v>
      </c>
      <c r="Q55" s="139" t="str">
        <f t="shared" si="3"/>
        <v/>
      </c>
    </row>
    <row r="56" spans="1:17" s="127" customFormat="1" ht="15">
      <c r="A56" s="134" t="str">
        <f t="shared" si="4"/>
        <v/>
      </c>
      <c r="B56" s="82"/>
      <c r="C56" s="101"/>
      <c r="D56" s="84"/>
      <c r="E56" s="84"/>
      <c r="F56" s="36"/>
      <c r="G56" s="105"/>
      <c r="H56" s="135"/>
      <c r="I56" s="136"/>
      <c r="J56" s="136"/>
      <c r="K56" s="136"/>
      <c r="L56" s="136"/>
      <c r="M56" s="136"/>
      <c r="N56" s="136"/>
      <c r="O56" s="137"/>
      <c r="P56" s="104">
        <f t="shared" si="5"/>
        <v>0</v>
      </c>
      <c r="Q56" s="139" t="str">
        <f t="shared" si="3"/>
        <v/>
      </c>
    </row>
    <row r="57" spans="1:17" s="127" customFormat="1" ht="15">
      <c r="A57" s="134" t="str">
        <f t="shared" si="4"/>
        <v/>
      </c>
      <c r="B57" s="82"/>
      <c r="C57" s="101"/>
      <c r="D57" s="84"/>
      <c r="E57" s="84"/>
      <c r="F57" s="36"/>
      <c r="G57" s="105"/>
      <c r="H57" s="135"/>
      <c r="I57" s="136"/>
      <c r="J57" s="136"/>
      <c r="K57" s="136"/>
      <c r="L57" s="136"/>
      <c r="M57" s="136"/>
      <c r="N57" s="136"/>
      <c r="O57" s="137"/>
      <c r="P57" s="104">
        <f t="shared" si="5"/>
        <v>0</v>
      </c>
      <c r="Q57" s="139" t="str">
        <f t="shared" si="3"/>
        <v/>
      </c>
    </row>
    <row r="58" spans="1:17" s="127" customFormat="1" ht="15">
      <c r="A58" s="134" t="str">
        <f t="shared" si="4"/>
        <v/>
      </c>
      <c r="B58" s="82"/>
      <c r="C58" s="101"/>
      <c r="D58" s="84"/>
      <c r="E58" s="84"/>
      <c r="F58" s="36"/>
      <c r="G58" s="105"/>
      <c r="H58" s="135"/>
      <c r="I58" s="136"/>
      <c r="J58" s="136"/>
      <c r="K58" s="136"/>
      <c r="L58" s="136"/>
      <c r="M58" s="136"/>
      <c r="N58" s="136"/>
      <c r="O58" s="137"/>
      <c r="P58" s="104">
        <f t="shared" si="5"/>
        <v>0</v>
      </c>
      <c r="Q58" s="139" t="str">
        <f t="shared" si="3"/>
        <v/>
      </c>
    </row>
    <row r="59" spans="1:17" s="127" customFormat="1" ht="15">
      <c r="A59" s="134" t="str">
        <f t="shared" si="4"/>
        <v/>
      </c>
      <c r="B59" s="82"/>
      <c r="C59" s="101"/>
      <c r="D59" s="84"/>
      <c r="E59" s="84"/>
      <c r="F59" s="36"/>
      <c r="G59" s="105"/>
      <c r="H59" s="135"/>
      <c r="I59" s="136"/>
      <c r="J59" s="136"/>
      <c r="K59" s="136"/>
      <c r="L59" s="136"/>
      <c r="M59" s="136"/>
      <c r="N59" s="136"/>
      <c r="O59" s="137"/>
      <c r="P59" s="104">
        <f t="shared" si="5"/>
        <v>0</v>
      </c>
      <c r="Q59" s="139" t="str">
        <f t="shared" si="3"/>
        <v/>
      </c>
    </row>
    <row r="60" spans="1:17" s="127" customFormat="1" ht="15">
      <c r="A60" s="134" t="str">
        <f t="shared" si="4"/>
        <v/>
      </c>
      <c r="B60" s="82"/>
      <c r="C60" s="101"/>
      <c r="D60" s="84"/>
      <c r="E60" s="84"/>
      <c r="F60" s="36"/>
      <c r="G60" s="105"/>
      <c r="H60" s="135"/>
      <c r="I60" s="136"/>
      <c r="J60" s="136"/>
      <c r="K60" s="136"/>
      <c r="L60" s="136"/>
      <c r="M60" s="136"/>
      <c r="N60" s="136"/>
      <c r="O60" s="137"/>
      <c r="P60" s="104">
        <f t="shared" si="5"/>
        <v>0</v>
      </c>
      <c r="Q60" s="139" t="str">
        <f t="shared" si="3"/>
        <v/>
      </c>
    </row>
    <row r="61" spans="1:17" s="127" customFormat="1" ht="15">
      <c r="A61" s="134" t="str">
        <f t="shared" si="4"/>
        <v/>
      </c>
      <c r="B61" s="82"/>
      <c r="C61" s="101"/>
      <c r="D61" s="84"/>
      <c r="E61" s="84"/>
      <c r="F61" s="36"/>
      <c r="G61" s="105"/>
      <c r="H61" s="135"/>
      <c r="I61" s="136"/>
      <c r="J61" s="136"/>
      <c r="K61" s="136"/>
      <c r="L61" s="136"/>
      <c r="M61" s="136"/>
      <c r="N61" s="136"/>
      <c r="O61" s="137"/>
      <c r="P61" s="104">
        <f t="shared" si="5"/>
        <v>0</v>
      </c>
      <c r="Q61" s="139" t="str">
        <f t="shared" si="3"/>
        <v/>
      </c>
    </row>
    <row r="62" spans="1:17" s="127" customFormat="1" ht="15">
      <c r="A62" s="134" t="str">
        <f t="shared" si="4"/>
        <v/>
      </c>
      <c r="B62" s="82"/>
      <c r="C62" s="101"/>
      <c r="D62" s="84"/>
      <c r="E62" s="84"/>
      <c r="F62" s="36"/>
      <c r="G62" s="105"/>
      <c r="H62" s="135"/>
      <c r="I62" s="136"/>
      <c r="J62" s="136"/>
      <c r="K62" s="136"/>
      <c r="L62" s="136"/>
      <c r="M62" s="136"/>
      <c r="N62" s="136"/>
      <c r="O62" s="137"/>
      <c r="P62" s="104">
        <f t="shared" si="5"/>
        <v>0</v>
      </c>
      <c r="Q62" s="139" t="str">
        <f t="shared" si="3"/>
        <v/>
      </c>
    </row>
    <row r="63" spans="1:17" s="127" customFormat="1" ht="15">
      <c r="A63" s="134" t="str">
        <f t="shared" si="4"/>
        <v/>
      </c>
      <c r="B63" s="82"/>
      <c r="C63" s="101"/>
      <c r="D63" s="84"/>
      <c r="E63" s="84"/>
      <c r="F63" s="36"/>
      <c r="G63" s="105"/>
      <c r="H63" s="135"/>
      <c r="I63" s="136"/>
      <c r="J63" s="136"/>
      <c r="K63" s="136"/>
      <c r="L63" s="136"/>
      <c r="M63" s="136"/>
      <c r="N63" s="136"/>
      <c r="O63" s="137"/>
      <c r="P63" s="104">
        <f t="shared" si="5"/>
        <v>0</v>
      </c>
      <c r="Q63" s="139" t="str">
        <f t="shared" si="3"/>
        <v/>
      </c>
    </row>
    <row r="64" spans="1:17" s="127" customFormat="1" ht="15">
      <c r="A64" s="134" t="str">
        <f t="shared" si="4"/>
        <v/>
      </c>
      <c r="B64" s="82"/>
      <c r="C64" s="101"/>
      <c r="D64" s="84"/>
      <c r="E64" s="84"/>
      <c r="F64" s="36"/>
      <c r="G64" s="105"/>
      <c r="H64" s="135"/>
      <c r="I64" s="136"/>
      <c r="J64" s="136"/>
      <c r="K64" s="136"/>
      <c r="L64" s="136"/>
      <c r="M64" s="136"/>
      <c r="N64" s="136"/>
      <c r="O64" s="137"/>
      <c r="P64" s="104">
        <f t="shared" si="5"/>
        <v>0</v>
      </c>
      <c r="Q64" s="139" t="str">
        <f t="shared" si="3"/>
        <v/>
      </c>
    </row>
    <row r="65" spans="1:17" s="127" customFormat="1" ht="25.5" customHeight="1">
      <c r="A65" s="140"/>
      <c r="B65" s="200" t="s">
        <v>96</v>
      </c>
      <c r="C65" s="200"/>
      <c r="D65" s="200"/>
      <c r="E65" s="200"/>
      <c r="F65" s="200"/>
      <c r="G65" s="200"/>
      <c r="H65" s="200"/>
      <c r="I65" s="200"/>
      <c r="J65" s="200"/>
      <c r="K65" s="200"/>
      <c r="L65" s="200"/>
      <c r="M65" s="200"/>
      <c r="N65" s="200"/>
      <c r="O65" s="201"/>
      <c r="P65" s="141">
        <f>SUM(P5:P64)</f>
        <v>0</v>
      </c>
      <c r="Q65" s="142"/>
    </row>
    <row r="66" spans="1:17">
      <c r="A66" s="143"/>
      <c r="B66" s="144"/>
    </row>
    <row r="67" spans="1:17" ht="63.75" customHeight="1">
      <c r="A67" s="143"/>
      <c r="B67" s="144"/>
    </row>
  </sheetData>
  <sheetProtection algorithmName="SHA-512" hashValue="ESsWBySZtyUzqWLo2LoHebrQM28HlvGeUrFPCzDkj6Ki3ZR/9bk8me1uk5UW7D+pO6G1zJ/IbIcZcIMWPAHicA==" saltValue="YThDtLChjEulIyN+jzTJ3g==" spinCount="100000" sheet="1" objects="1" selectLockedCells="1" autoFilter="0"/>
  <mergeCells count="2">
    <mergeCell ref="A3:Q3"/>
    <mergeCell ref="B65:O65"/>
  </mergeCells>
  <conditionalFormatting sqref="F5:F64">
    <cfRule type="expression" dxfId="7" priority="18">
      <formula>$J5&gt;100</formula>
    </cfRule>
  </conditionalFormatting>
  <conditionalFormatting sqref="P5:P64">
    <cfRule type="cellIs" dxfId="6" priority="19" operator="equal">
      <formula>0</formula>
    </cfRule>
  </conditionalFormatting>
  <conditionalFormatting sqref="Q6:Q34">
    <cfRule type="expression" dxfId="5" priority="1">
      <formula>$B6=""</formula>
    </cfRule>
  </conditionalFormatting>
  <conditionalFormatting sqref="Q36:Q64">
    <cfRule type="expression" dxfId="4" priority="20">
      <formula>$B36=""</formula>
    </cfRule>
  </conditionalFormatting>
  <dataValidations count="5">
    <dataValidation type="decimal" allowBlank="1" showInputMessage="1" showErrorMessage="1" sqref="G5:G64" xr:uid="{09774F39-EED0-454A-AA0F-2596D46E04BC}">
      <formula1>1</formula1>
      <formula2>20</formula2>
    </dataValidation>
    <dataValidation type="whole" allowBlank="1" showInputMessage="1" showErrorMessage="1" sqref="H5:O64" xr:uid="{FB9C4D74-E401-47A7-882E-5D8A24F2619D}">
      <formula1>1</formula1>
      <formula2>20</formula2>
    </dataValidation>
    <dataValidation type="decimal" allowBlank="1" showInputMessage="1" showErrorMessage="1" error="Die Anzahl der Projektstunden ist unplausibel, bitte prüfen! " sqref="F5:F64" xr:uid="{89F32309-5866-4557-B868-BAA09081E067}">
      <formula1>0</formula1>
      <formula2>230</formula2>
    </dataValidation>
    <dataValidation type="whole" operator="greaterThan" allowBlank="1" showInputMessage="1" showErrorMessage="1" sqref="A65" xr:uid="{CED1B02A-2BEC-4B61-8D4C-0838DDBF9690}">
      <formula1>0</formula1>
    </dataValidation>
    <dataValidation type="custom" allowBlank="1" showErrorMessage="1" errorTitle="Zu viele Nachkommastellen!" error="Bitte geben Sie Beträge mit maximal 2 Nachkommastellen ein." promptTitle="max. 2 Nachkommestellen eingeben" sqref="P65" xr:uid="{F4CCA70F-C330-41D9-B522-56B21EE08F53}">
      <formula1>P65:Q65=TRUNC(P65:Q65,2)</formula1>
    </dataValidation>
  </dataValidations>
  <pageMargins left="0.47244094488188981" right="0.47244094488188981" top="0.35433070866141736" bottom="0.6692913385826772" header="0.19685039370078741" footer="0.35433070866141736"/>
  <pageSetup paperSize="8" scale="60" fitToHeight="0" orientation="landscape" r:id="rId1"/>
  <headerFooter differentFirst="1">
    <oddFooter>&amp;L&amp;"Arial,Standard"&amp;8 64813  02/25&amp;C&amp;"Arial,Standard"&amp;8Seite &amp;P von &amp;N&amp;R&amp;"Arial,Standard"&amp;8&amp;D</oddFooter>
    <firstFooter>&amp;L&amp;8 64813  12/23&amp;C&amp;8Seite &amp;P von &amp;N&amp;R&amp;8&amp;D</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A7A2704-686F-4F16-AF0F-BD07EE04E86E}">
          <x14:formula1>
            <xm:f>Datenquellen!$A$35</xm:f>
          </x14:formula1>
          <xm:sqref>B5:B64</xm:sqref>
        </x14:dataValidation>
        <x14:dataValidation type="list" allowBlank="1" showInputMessage="1" showErrorMessage="1" xr:uid="{F59780F5-7D4A-424A-9E10-FF556335EE93}">
          <x14:formula1>
            <xm:f>Datenquellen!$N$2:$N$13</xm:f>
          </x14:formula1>
          <xm:sqref>E5:E64</xm:sqref>
        </x14:dataValidation>
        <x14:dataValidation type="list" allowBlank="1" showInputMessage="1" showErrorMessage="1" xr:uid="{813E3175-A3D7-4C19-9E8C-1E8C999B0BAB}">
          <x14:formula1>
            <xm:f>Datenquellen!$D$2:$K$2</xm:f>
          </x14:formula1>
          <xm:sqref>D5:D64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7D78-F445-4DD6-A7E8-EDCB637AADF0}">
  <sheetPr codeName="Tabelle2">
    <pageSetUpPr fitToPage="1"/>
  </sheetPr>
  <dimension ref="A1:Q66"/>
  <sheetViews>
    <sheetView showGridLines="0" tabSelected="1" view="pageBreakPreview" zoomScale="70" zoomScaleNormal="70" zoomScaleSheetLayoutView="70" zoomScalePageLayoutView="60" workbookViewId="0">
      <selection activeCell="A6" sqref="A6"/>
    </sheetView>
  </sheetViews>
  <sheetFormatPr baseColWidth="10" defaultColWidth="3.625" defaultRowHeight="14.25"/>
  <cols>
    <col min="1" max="1" width="4.375" style="145" customWidth="1"/>
    <col min="2" max="2" width="33.75" style="145" customWidth="1"/>
    <col min="3" max="3" width="26" style="145" customWidth="1"/>
    <col min="4" max="4" width="19.625" style="145" customWidth="1"/>
    <col min="5" max="5" width="17.875" style="145" customWidth="1"/>
    <col min="6" max="6" width="19.625" style="145" customWidth="1"/>
    <col min="7" max="7" width="16.625" style="145" customWidth="1"/>
    <col min="8" max="8" width="12.875" style="145" customWidth="1"/>
    <col min="9" max="9" width="16.5" style="145" customWidth="1"/>
    <col min="10" max="10" width="12.875" style="145" customWidth="1"/>
    <col min="11" max="11" width="13" style="145" customWidth="1"/>
    <col min="12" max="13" width="18.625" style="145" customWidth="1"/>
    <col min="14" max="14" width="13.5" style="145" customWidth="1"/>
    <col min="15" max="15" width="14.625" style="145" customWidth="1"/>
    <col min="16" max="16" width="18.625" style="145" bestFit="1" customWidth="1"/>
    <col min="17" max="17" width="3.5" style="145" customWidth="1"/>
    <col min="18" max="20" width="56.125" style="145" customWidth="1"/>
    <col min="21" max="29" width="3.625" style="145"/>
    <col min="30" max="30" width="14.75" style="145" customWidth="1"/>
    <col min="31" max="16384" width="3.625" style="145"/>
  </cols>
  <sheetData>
    <row r="1" spans="1:17" ht="118.5" customHeight="1"/>
    <row r="2" spans="1:17" s="127" customFormat="1" ht="15" customHeight="1">
      <c r="A2" s="124">
        <v>1</v>
      </c>
      <c r="B2" s="124">
        <v>2</v>
      </c>
      <c r="C2" s="124" t="s">
        <v>75</v>
      </c>
      <c r="D2" s="124">
        <v>4</v>
      </c>
      <c r="E2" s="124">
        <v>5</v>
      </c>
      <c r="F2" s="125">
        <v>6</v>
      </c>
      <c r="G2" s="125">
        <v>7</v>
      </c>
      <c r="H2" s="125">
        <v>8</v>
      </c>
      <c r="I2" s="125">
        <v>9</v>
      </c>
      <c r="J2" s="125">
        <v>10</v>
      </c>
      <c r="K2" s="125">
        <v>11</v>
      </c>
      <c r="L2" s="125">
        <v>12</v>
      </c>
      <c r="M2" s="125">
        <v>13</v>
      </c>
      <c r="N2" s="125">
        <v>14</v>
      </c>
      <c r="O2" s="125">
        <v>15</v>
      </c>
      <c r="P2" s="125">
        <v>16</v>
      </c>
      <c r="Q2" s="126"/>
    </row>
    <row r="3" spans="1:17" s="127" customFormat="1" ht="24.75" customHeight="1">
      <c r="A3" s="204" t="s">
        <v>93</v>
      </c>
      <c r="B3" s="205"/>
      <c r="C3" s="205"/>
      <c r="D3" s="205"/>
      <c r="E3" s="205"/>
      <c r="F3" s="205"/>
      <c r="G3" s="205"/>
      <c r="H3" s="205"/>
      <c r="I3" s="205"/>
      <c r="J3" s="205"/>
      <c r="K3" s="205"/>
      <c r="L3" s="205"/>
      <c r="M3" s="205"/>
      <c r="N3" s="205"/>
      <c r="O3" s="205"/>
      <c r="P3" s="205"/>
      <c r="Q3" s="205"/>
    </row>
    <row r="4" spans="1:17" s="127" customFormat="1" ht="29.45" customHeight="1">
      <c r="A4" s="202" t="s">
        <v>44</v>
      </c>
      <c r="B4" s="202" t="s">
        <v>37</v>
      </c>
      <c r="C4" s="202" t="s">
        <v>4</v>
      </c>
      <c r="D4" s="207" t="s">
        <v>114</v>
      </c>
      <c r="E4" s="207" t="s">
        <v>115</v>
      </c>
      <c r="F4" s="212" t="s">
        <v>0</v>
      </c>
      <c r="G4" s="210" t="s">
        <v>1</v>
      </c>
      <c r="H4" s="210" t="s">
        <v>6</v>
      </c>
      <c r="I4" s="210" t="s">
        <v>38</v>
      </c>
      <c r="J4" s="210" t="s">
        <v>5</v>
      </c>
      <c r="K4" s="210" t="s">
        <v>116</v>
      </c>
      <c r="L4" s="202" t="s">
        <v>43</v>
      </c>
      <c r="M4" s="202" t="s">
        <v>36</v>
      </c>
      <c r="N4" s="213" t="s">
        <v>40</v>
      </c>
      <c r="O4" s="214"/>
      <c r="P4" s="202" t="s">
        <v>39</v>
      </c>
      <c r="Q4" s="202" t="s">
        <v>44</v>
      </c>
    </row>
    <row r="5" spans="1:17" ht="94.5" customHeight="1">
      <c r="A5" s="206"/>
      <c r="B5" s="203"/>
      <c r="C5" s="203"/>
      <c r="D5" s="208"/>
      <c r="E5" s="208"/>
      <c r="F5" s="206"/>
      <c r="G5" s="211"/>
      <c r="H5" s="211"/>
      <c r="I5" s="211"/>
      <c r="J5" s="211"/>
      <c r="K5" s="211"/>
      <c r="L5" s="203"/>
      <c r="M5" s="203"/>
      <c r="N5" s="146" t="s">
        <v>41</v>
      </c>
      <c r="O5" s="147" t="s">
        <v>42</v>
      </c>
      <c r="P5" s="203"/>
      <c r="Q5" s="206"/>
    </row>
    <row r="6" spans="1:17" s="127" customFormat="1" ht="15">
      <c r="A6" s="77"/>
      <c r="B6" s="82"/>
      <c r="C6" s="106"/>
      <c r="D6" s="18"/>
      <c r="E6" s="18"/>
      <c r="F6" s="18"/>
      <c r="G6" s="90"/>
      <c r="H6" s="91"/>
      <c r="I6" s="92"/>
      <c r="J6" s="21"/>
      <c r="K6" s="21"/>
      <c r="L6" s="23"/>
      <c r="M6" s="23"/>
      <c r="N6" s="25"/>
      <c r="O6" s="26"/>
      <c r="P6" s="23"/>
      <c r="Q6" s="139">
        <f t="shared" ref="Q6:Q56" si="0">A6</f>
        <v>0</v>
      </c>
    </row>
    <row r="7" spans="1:17" s="127" customFormat="1" ht="15">
      <c r="A7" s="77"/>
      <c r="B7" s="82"/>
      <c r="C7" s="106"/>
      <c r="D7" s="18"/>
      <c r="E7" s="18"/>
      <c r="F7" s="18"/>
      <c r="G7" s="90"/>
      <c r="H7" s="91"/>
      <c r="I7" s="92"/>
      <c r="J7" s="21"/>
      <c r="K7" s="21"/>
      <c r="L7" s="23"/>
      <c r="M7" s="23"/>
      <c r="N7" s="25"/>
      <c r="O7" s="26"/>
      <c r="P7" s="23"/>
      <c r="Q7" s="139">
        <f t="shared" si="0"/>
        <v>0</v>
      </c>
    </row>
    <row r="8" spans="1:17" s="127" customFormat="1" ht="15">
      <c r="A8" s="77"/>
      <c r="B8" s="82"/>
      <c r="C8" s="106"/>
      <c r="D8" s="18"/>
      <c r="E8" s="18"/>
      <c r="F8" s="18"/>
      <c r="G8" s="90"/>
      <c r="H8" s="91"/>
      <c r="I8" s="92"/>
      <c r="J8" s="21"/>
      <c r="K8" s="21"/>
      <c r="L8" s="23"/>
      <c r="M8" s="23"/>
      <c r="N8" s="25"/>
      <c r="O8" s="26"/>
      <c r="P8" s="23"/>
      <c r="Q8" s="139">
        <f t="shared" si="0"/>
        <v>0</v>
      </c>
    </row>
    <row r="9" spans="1:17" s="127" customFormat="1" ht="15">
      <c r="A9" s="77"/>
      <c r="B9" s="82"/>
      <c r="C9" s="106"/>
      <c r="D9" s="18"/>
      <c r="E9" s="18"/>
      <c r="F9" s="18"/>
      <c r="G9" s="90"/>
      <c r="H9" s="91"/>
      <c r="I9" s="92"/>
      <c r="J9" s="21"/>
      <c r="K9" s="21"/>
      <c r="L9" s="23"/>
      <c r="M9" s="23"/>
      <c r="N9" s="25"/>
      <c r="O9" s="26"/>
      <c r="P9" s="23"/>
      <c r="Q9" s="139">
        <f t="shared" si="0"/>
        <v>0</v>
      </c>
    </row>
    <row r="10" spans="1:17" s="127" customFormat="1" ht="15">
      <c r="A10" s="77"/>
      <c r="B10" s="82"/>
      <c r="C10" s="80"/>
      <c r="D10" s="18"/>
      <c r="E10" s="18"/>
      <c r="F10" s="18"/>
      <c r="G10" s="90"/>
      <c r="H10" s="91"/>
      <c r="I10" s="92"/>
      <c r="J10" s="21"/>
      <c r="K10" s="21"/>
      <c r="L10" s="23"/>
      <c r="M10" s="23"/>
      <c r="N10" s="25"/>
      <c r="O10" s="26"/>
      <c r="P10" s="23"/>
      <c r="Q10" s="139">
        <f t="shared" si="0"/>
        <v>0</v>
      </c>
    </row>
    <row r="11" spans="1:17" s="127" customFormat="1" ht="15">
      <c r="A11" s="77"/>
      <c r="B11" s="82"/>
      <c r="C11" s="80"/>
      <c r="D11" s="18"/>
      <c r="E11" s="18"/>
      <c r="F11" s="18"/>
      <c r="G11" s="90"/>
      <c r="H11" s="91"/>
      <c r="I11" s="92"/>
      <c r="J11" s="21"/>
      <c r="K11" s="21"/>
      <c r="L11" s="23"/>
      <c r="M11" s="23"/>
      <c r="N11" s="25"/>
      <c r="O11" s="26"/>
      <c r="P11" s="23"/>
      <c r="Q11" s="139">
        <f t="shared" si="0"/>
        <v>0</v>
      </c>
    </row>
    <row r="12" spans="1:17" s="127" customFormat="1" ht="15">
      <c r="A12" s="77"/>
      <c r="B12" s="82"/>
      <c r="C12" s="80"/>
      <c r="D12" s="18"/>
      <c r="E12" s="18"/>
      <c r="F12" s="18"/>
      <c r="G12" s="90"/>
      <c r="H12" s="91"/>
      <c r="I12" s="92"/>
      <c r="J12" s="21"/>
      <c r="K12" s="21"/>
      <c r="L12" s="23"/>
      <c r="M12" s="23"/>
      <c r="N12" s="25"/>
      <c r="O12" s="26"/>
      <c r="P12" s="23"/>
      <c r="Q12" s="139">
        <f t="shared" si="0"/>
        <v>0</v>
      </c>
    </row>
    <row r="13" spans="1:17" s="127" customFormat="1" ht="15">
      <c r="A13" s="77"/>
      <c r="B13" s="82"/>
      <c r="C13" s="80"/>
      <c r="D13" s="18"/>
      <c r="E13" s="18"/>
      <c r="F13" s="18"/>
      <c r="G13" s="90"/>
      <c r="H13" s="91"/>
      <c r="I13" s="92"/>
      <c r="J13" s="21"/>
      <c r="K13" s="21"/>
      <c r="L13" s="23"/>
      <c r="M13" s="23"/>
      <c r="N13" s="25"/>
      <c r="O13" s="26"/>
      <c r="P13" s="23"/>
      <c r="Q13" s="139">
        <f t="shared" si="0"/>
        <v>0</v>
      </c>
    </row>
    <row r="14" spans="1:17" s="127" customFormat="1" ht="15">
      <c r="A14" s="77"/>
      <c r="B14" s="82"/>
      <c r="C14" s="80"/>
      <c r="D14" s="18"/>
      <c r="E14" s="18"/>
      <c r="F14" s="18"/>
      <c r="G14" s="90"/>
      <c r="H14" s="91"/>
      <c r="I14" s="92"/>
      <c r="J14" s="21"/>
      <c r="K14" s="21"/>
      <c r="L14" s="23"/>
      <c r="M14" s="23"/>
      <c r="N14" s="25"/>
      <c r="O14" s="26"/>
      <c r="P14" s="23"/>
      <c r="Q14" s="139">
        <f t="shared" si="0"/>
        <v>0</v>
      </c>
    </row>
    <row r="15" spans="1:17" s="127" customFormat="1" ht="15">
      <c r="A15" s="98"/>
      <c r="B15" s="82"/>
      <c r="C15" s="80"/>
      <c r="D15" s="18"/>
      <c r="E15" s="18"/>
      <c r="F15" s="18"/>
      <c r="G15" s="90"/>
      <c r="H15" s="91"/>
      <c r="I15" s="92"/>
      <c r="J15" s="21"/>
      <c r="K15" s="21"/>
      <c r="L15" s="23"/>
      <c r="M15" s="23"/>
      <c r="N15" s="25"/>
      <c r="O15" s="26"/>
      <c r="P15" s="23"/>
      <c r="Q15" s="139">
        <f t="shared" si="0"/>
        <v>0</v>
      </c>
    </row>
    <row r="16" spans="1:17" s="127" customFormat="1" ht="15">
      <c r="A16" s="98"/>
      <c r="B16" s="82"/>
      <c r="C16" s="83"/>
      <c r="D16" s="20"/>
      <c r="E16" s="20"/>
      <c r="F16" s="20"/>
      <c r="G16" s="93"/>
      <c r="H16" s="94"/>
      <c r="I16" s="95"/>
      <c r="J16" s="22"/>
      <c r="K16" s="22"/>
      <c r="L16" s="24"/>
      <c r="M16" s="24"/>
      <c r="N16" s="25"/>
      <c r="O16" s="26"/>
      <c r="P16" s="24"/>
      <c r="Q16" s="139">
        <f t="shared" si="0"/>
        <v>0</v>
      </c>
    </row>
    <row r="17" spans="1:17" s="127" customFormat="1" ht="15">
      <c r="A17" s="98"/>
      <c r="B17" s="82"/>
      <c r="C17" s="106"/>
      <c r="D17" s="18"/>
      <c r="E17" s="18"/>
      <c r="F17" s="18"/>
      <c r="G17" s="90"/>
      <c r="H17" s="91"/>
      <c r="I17" s="92"/>
      <c r="J17" s="21"/>
      <c r="K17" s="21"/>
      <c r="L17" s="23"/>
      <c r="M17" s="23"/>
      <c r="N17" s="25"/>
      <c r="O17" s="26"/>
      <c r="P17" s="23"/>
      <c r="Q17" s="139">
        <f t="shared" si="0"/>
        <v>0</v>
      </c>
    </row>
    <row r="18" spans="1:17" s="127" customFormat="1" ht="15">
      <c r="A18" s="98"/>
      <c r="B18" s="82"/>
      <c r="C18" s="106"/>
      <c r="D18" s="18"/>
      <c r="E18" s="18"/>
      <c r="F18" s="18"/>
      <c r="G18" s="90"/>
      <c r="H18" s="91"/>
      <c r="I18" s="92"/>
      <c r="J18" s="21"/>
      <c r="K18" s="21"/>
      <c r="L18" s="23"/>
      <c r="M18" s="23"/>
      <c r="N18" s="25"/>
      <c r="O18" s="26"/>
      <c r="P18" s="23"/>
      <c r="Q18" s="139">
        <f t="shared" si="0"/>
        <v>0</v>
      </c>
    </row>
    <row r="19" spans="1:17" s="127" customFormat="1" ht="15">
      <c r="A19" s="98"/>
      <c r="B19" s="82"/>
      <c r="C19" s="80"/>
      <c r="D19" s="18"/>
      <c r="E19" s="18"/>
      <c r="F19" s="18"/>
      <c r="G19" s="90"/>
      <c r="H19" s="91"/>
      <c r="I19" s="92"/>
      <c r="J19" s="21"/>
      <c r="K19" s="21"/>
      <c r="L19" s="23"/>
      <c r="M19" s="23"/>
      <c r="N19" s="25"/>
      <c r="O19" s="26"/>
      <c r="P19" s="23"/>
      <c r="Q19" s="139">
        <f t="shared" si="0"/>
        <v>0</v>
      </c>
    </row>
    <row r="20" spans="1:17" s="127" customFormat="1" ht="15">
      <c r="A20" s="98"/>
      <c r="B20" s="82"/>
      <c r="C20" s="80"/>
      <c r="D20" s="18"/>
      <c r="E20" s="18"/>
      <c r="F20" s="18"/>
      <c r="G20" s="90"/>
      <c r="H20" s="91"/>
      <c r="I20" s="92"/>
      <c r="J20" s="21"/>
      <c r="K20" s="21"/>
      <c r="L20" s="23"/>
      <c r="M20" s="23"/>
      <c r="N20" s="25"/>
      <c r="O20" s="26"/>
      <c r="P20" s="23"/>
      <c r="Q20" s="139">
        <f t="shared" si="0"/>
        <v>0</v>
      </c>
    </row>
    <row r="21" spans="1:17" s="127" customFormat="1" ht="15">
      <c r="A21" s="98"/>
      <c r="B21" s="82"/>
      <c r="C21" s="80"/>
      <c r="D21" s="18"/>
      <c r="E21" s="18"/>
      <c r="F21" s="18"/>
      <c r="G21" s="90"/>
      <c r="H21" s="91"/>
      <c r="I21" s="92"/>
      <c r="J21" s="21"/>
      <c r="K21" s="21"/>
      <c r="L21" s="23"/>
      <c r="M21" s="23"/>
      <c r="N21" s="25"/>
      <c r="O21" s="26"/>
      <c r="P21" s="23"/>
      <c r="Q21" s="139">
        <f t="shared" si="0"/>
        <v>0</v>
      </c>
    </row>
    <row r="22" spans="1:17" s="127" customFormat="1" ht="15">
      <c r="A22" s="98"/>
      <c r="B22" s="82"/>
      <c r="C22" s="80"/>
      <c r="D22" s="18"/>
      <c r="E22" s="18"/>
      <c r="F22" s="18"/>
      <c r="G22" s="90"/>
      <c r="H22" s="91"/>
      <c r="I22" s="92"/>
      <c r="J22" s="21"/>
      <c r="K22" s="21"/>
      <c r="L22" s="23"/>
      <c r="M22" s="23"/>
      <c r="N22" s="25"/>
      <c r="O22" s="26"/>
      <c r="P22" s="23"/>
      <c r="Q22" s="139">
        <f t="shared" si="0"/>
        <v>0</v>
      </c>
    </row>
    <row r="23" spans="1:17" s="127" customFormat="1" ht="15">
      <c r="A23" s="98"/>
      <c r="B23" s="82"/>
      <c r="C23" s="80"/>
      <c r="D23" s="18"/>
      <c r="E23" s="18"/>
      <c r="F23" s="18"/>
      <c r="G23" s="90"/>
      <c r="H23" s="91"/>
      <c r="I23" s="92"/>
      <c r="J23" s="21"/>
      <c r="K23" s="21"/>
      <c r="L23" s="23"/>
      <c r="M23" s="23"/>
      <c r="N23" s="25"/>
      <c r="O23" s="26"/>
      <c r="P23" s="23"/>
      <c r="Q23" s="139">
        <f t="shared" si="0"/>
        <v>0</v>
      </c>
    </row>
    <row r="24" spans="1:17" s="127" customFormat="1" ht="15">
      <c r="A24" s="98"/>
      <c r="B24" s="82"/>
      <c r="C24" s="80"/>
      <c r="D24" s="18"/>
      <c r="E24" s="18"/>
      <c r="F24" s="18"/>
      <c r="G24" s="90"/>
      <c r="H24" s="91"/>
      <c r="I24" s="92"/>
      <c r="J24" s="21"/>
      <c r="K24" s="21"/>
      <c r="L24" s="23"/>
      <c r="M24" s="23"/>
      <c r="N24" s="25"/>
      <c r="O24" s="26"/>
      <c r="P24" s="23"/>
      <c r="Q24" s="139">
        <f t="shared" si="0"/>
        <v>0</v>
      </c>
    </row>
    <row r="25" spans="1:17" s="127" customFormat="1" ht="15">
      <c r="A25" s="98"/>
      <c r="B25" s="82"/>
      <c r="C25" s="83"/>
      <c r="D25" s="20"/>
      <c r="E25" s="20"/>
      <c r="F25" s="20"/>
      <c r="G25" s="93"/>
      <c r="H25" s="94"/>
      <c r="I25" s="95"/>
      <c r="J25" s="22"/>
      <c r="K25" s="22"/>
      <c r="L25" s="24"/>
      <c r="M25" s="24"/>
      <c r="N25" s="25"/>
      <c r="O25" s="26"/>
      <c r="P25" s="24"/>
      <c r="Q25" s="139">
        <f t="shared" si="0"/>
        <v>0</v>
      </c>
    </row>
    <row r="26" spans="1:17" s="127" customFormat="1" ht="15">
      <c r="A26" s="98"/>
      <c r="B26" s="82"/>
      <c r="C26" s="83"/>
      <c r="D26" s="20"/>
      <c r="E26" s="20"/>
      <c r="F26" s="20"/>
      <c r="G26" s="93"/>
      <c r="H26" s="94"/>
      <c r="I26" s="95"/>
      <c r="J26" s="22"/>
      <c r="K26" s="22"/>
      <c r="L26" s="24"/>
      <c r="M26" s="24"/>
      <c r="N26" s="25"/>
      <c r="O26" s="26"/>
      <c r="P26" s="24"/>
      <c r="Q26" s="139">
        <f t="shared" si="0"/>
        <v>0</v>
      </c>
    </row>
    <row r="27" spans="1:17" s="127" customFormat="1" ht="15">
      <c r="A27" s="98"/>
      <c r="B27" s="82"/>
      <c r="C27" s="106"/>
      <c r="D27" s="18"/>
      <c r="E27" s="18"/>
      <c r="F27" s="18"/>
      <c r="G27" s="90"/>
      <c r="H27" s="91"/>
      <c r="I27" s="92"/>
      <c r="J27" s="21"/>
      <c r="K27" s="21"/>
      <c r="L27" s="23"/>
      <c r="M27" s="23"/>
      <c r="N27" s="25"/>
      <c r="O27" s="26"/>
      <c r="P27" s="23"/>
      <c r="Q27" s="139">
        <f t="shared" si="0"/>
        <v>0</v>
      </c>
    </row>
    <row r="28" spans="1:17" s="127" customFormat="1" ht="15">
      <c r="A28" s="98"/>
      <c r="B28" s="82"/>
      <c r="C28" s="106"/>
      <c r="D28" s="18"/>
      <c r="E28" s="18"/>
      <c r="F28" s="18"/>
      <c r="G28" s="90"/>
      <c r="H28" s="91"/>
      <c r="I28" s="92"/>
      <c r="J28" s="21"/>
      <c r="K28" s="21"/>
      <c r="L28" s="23"/>
      <c r="M28" s="23"/>
      <c r="N28" s="25"/>
      <c r="O28" s="26"/>
      <c r="P28" s="23"/>
      <c r="Q28" s="139">
        <f t="shared" si="0"/>
        <v>0</v>
      </c>
    </row>
    <row r="29" spans="1:17" s="127" customFormat="1" ht="15">
      <c r="A29" s="98"/>
      <c r="B29" s="82"/>
      <c r="C29" s="80"/>
      <c r="D29" s="18"/>
      <c r="E29" s="18"/>
      <c r="F29" s="18"/>
      <c r="G29" s="90"/>
      <c r="H29" s="91"/>
      <c r="I29" s="92"/>
      <c r="J29" s="21"/>
      <c r="K29" s="21"/>
      <c r="L29" s="23"/>
      <c r="M29" s="23"/>
      <c r="N29" s="25"/>
      <c r="O29" s="26"/>
      <c r="P29" s="23"/>
      <c r="Q29" s="139">
        <f t="shared" si="0"/>
        <v>0</v>
      </c>
    </row>
    <row r="30" spans="1:17" s="127" customFormat="1" ht="15">
      <c r="A30" s="98"/>
      <c r="B30" s="82"/>
      <c r="C30" s="80"/>
      <c r="D30" s="18"/>
      <c r="E30" s="18"/>
      <c r="F30" s="18"/>
      <c r="G30" s="90"/>
      <c r="H30" s="91"/>
      <c r="I30" s="92"/>
      <c r="J30" s="21"/>
      <c r="K30" s="21"/>
      <c r="L30" s="23"/>
      <c r="M30" s="23"/>
      <c r="N30" s="25"/>
      <c r="O30" s="26"/>
      <c r="P30" s="23"/>
      <c r="Q30" s="139">
        <f t="shared" si="0"/>
        <v>0</v>
      </c>
    </row>
    <row r="31" spans="1:17" s="127" customFormat="1" ht="15">
      <c r="A31" s="98"/>
      <c r="B31" s="82"/>
      <c r="C31" s="80"/>
      <c r="D31" s="18"/>
      <c r="E31" s="18"/>
      <c r="F31" s="18"/>
      <c r="G31" s="90"/>
      <c r="H31" s="91"/>
      <c r="I31" s="92"/>
      <c r="J31" s="21"/>
      <c r="K31" s="21"/>
      <c r="L31" s="23"/>
      <c r="M31" s="23"/>
      <c r="N31" s="25"/>
      <c r="O31" s="26"/>
      <c r="P31" s="23"/>
      <c r="Q31" s="139">
        <f t="shared" si="0"/>
        <v>0</v>
      </c>
    </row>
    <row r="32" spans="1:17" s="127" customFormat="1" ht="15">
      <c r="A32" s="98"/>
      <c r="B32" s="82"/>
      <c r="C32" s="80"/>
      <c r="D32" s="18"/>
      <c r="E32" s="18"/>
      <c r="F32" s="18"/>
      <c r="G32" s="90"/>
      <c r="H32" s="91"/>
      <c r="I32" s="92"/>
      <c r="J32" s="21"/>
      <c r="K32" s="21"/>
      <c r="L32" s="23"/>
      <c r="M32" s="23"/>
      <c r="N32" s="25"/>
      <c r="O32" s="26"/>
      <c r="P32" s="23"/>
      <c r="Q32" s="139">
        <f t="shared" si="0"/>
        <v>0</v>
      </c>
    </row>
    <row r="33" spans="1:17" s="127" customFormat="1" ht="15">
      <c r="A33" s="98"/>
      <c r="B33" s="82"/>
      <c r="C33" s="80"/>
      <c r="D33" s="18"/>
      <c r="E33" s="18"/>
      <c r="F33" s="18"/>
      <c r="G33" s="90"/>
      <c r="H33" s="91"/>
      <c r="I33" s="92"/>
      <c r="J33" s="21"/>
      <c r="K33" s="21"/>
      <c r="L33" s="23"/>
      <c r="M33" s="23"/>
      <c r="N33" s="25"/>
      <c r="O33" s="26"/>
      <c r="P33" s="23"/>
      <c r="Q33" s="139">
        <f t="shared" si="0"/>
        <v>0</v>
      </c>
    </row>
    <row r="34" spans="1:17" s="127" customFormat="1" ht="15">
      <c r="A34" s="98"/>
      <c r="B34" s="82"/>
      <c r="C34" s="80"/>
      <c r="D34" s="18"/>
      <c r="E34" s="18"/>
      <c r="F34" s="18"/>
      <c r="G34" s="90"/>
      <c r="H34" s="91"/>
      <c r="I34" s="92"/>
      <c r="J34" s="21"/>
      <c r="K34" s="21"/>
      <c r="L34" s="23"/>
      <c r="M34" s="23"/>
      <c r="N34" s="25"/>
      <c r="O34" s="26"/>
      <c r="P34" s="23"/>
      <c r="Q34" s="139">
        <f t="shared" si="0"/>
        <v>0</v>
      </c>
    </row>
    <row r="35" spans="1:17" s="127" customFormat="1" ht="15">
      <c r="A35" s="98"/>
      <c r="B35" s="82"/>
      <c r="C35" s="83"/>
      <c r="D35" s="20"/>
      <c r="E35" s="20"/>
      <c r="F35" s="20"/>
      <c r="G35" s="93"/>
      <c r="H35" s="94"/>
      <c r="I35" s="95"/>
      <c r="J35" s="22"/>
      <c r="K35" s="22"/>
      <c r="L35" s="24"/>
      <c r="M35" s="24"/>
      <c r="N35" s="25"/>
      <c r="O35" s="26"/>
      <c r="P35" s="24"/>
      <c r="Q35" s="139">
        <f t="shared" si="0"/>
        <v>0</v>
      </c>
    </row>
    <row r="36" spans="1:17" s="127" customFormat="1" ht="15">
      <c r="A36" s="98"/>
      <c r="B36" s="82"/>
      <c r="C36" s="106"/>
      <c r="D36" s="18"/>
      <c r="E36" s="18"/>
      <c r="F36" s="18"/>
      <c r="G36" s="90"/>
      <c r="H36" s="91"/>
      <c r="I36" s="92"/>
      <c r="J36" s="21"/>
      <c r="K36" s="21"/>
      <c r="L36" s="23"/>
      <c r="M36" s="23"/>
      <c r="N36" s="25"/>
      <c r="O36" s="26"/>
      <c r="P36" s="23"/>
      <c r="Q36" s="139">
        <f t="shared" si="0"/>
        <v>0</v>
      </c>
    </row>
    <row r="37" spans="1:17" s="127" customFormat="1" ht="15">
      <c r="A37" s="98"/>
      <c r="B37" s="82"/>
      <c r="C37" s="106"/>
      <c r="D37" s="18"/>
      <c r="E37" s="18"/>
      <c r="F37" s="18"/>
      <c r="G37" s="90"/>
      <c r="H37" s="91"/>
      <c r="I37" s="92"/>
      <c r="J37" s="21"/>
      <c r="K37" s="21"/>
      <c r="L37" s="23"/>
      <c r="M37" s="23"/>
      <c r="N37" s="25"/>
      <c r="O37" s="26"/>
      <c r="P37" s="23"/>
      <c r="Q37" s="139">
        <f t="shared" si="0"/>
        <v>0</v>
      </c>
    </row>
    <row r="38" spans="1:17" s="127" customFormat="1" ht="15">
      <c r="A38" s="98"/>
      <c r="B38" s="82"/>
      <c r="C38" s="106"/>
      <c r="D38" s="18"/>
      <c r="E38" s="18"/>
      <c r="F38" s="18"/>
      <c r="G38" s="90"/>
      <c r="H38" s="91"/>
      <c r="I38" s="92"/>
      <c r="J38" s="21"/>
      <c r="K38" s="21"/>
      <c r="L38" s="23"/>
      <c r="M38" s="23"/>
      <c r="N38" s="25"/>
      <c r="O38" s="26"/>
      <c r="P38" s="23"/>
      <c r="Q38" s="139">
        <f t="shared" si="0"/>
        <v>0</v>
      </c>
    </row>
    <row r="39" spans="1:17" s="127" customFormat="1" ht="15">
      <c r="A39" s="98"/>
      <c r="B39" s="82"/>
      <c r="C39" s="80"/>
      <c r="D39" s="18"/>
      <c r="E39" s="18"/>
      <c r="F39" s="18"/>
      <c r="G39" s="90"/>
      <c r="H39" s="91"/>
      <c r="I39" s="92"/>
      <c r="J39" s="21"/>
      <c r="K39" s="21"/>
      <c r="L39" s="23"/>
      <c r="M39" s="23"/>
      <c r="N39" s="25"/>
      <c r="O39" s="26"/>
      <c r="P39" s="23"/>
      <c r="Q39" s="139">
        <f t="shared" si="0"/>
        <v>0</v>
      </c>
    </row>
    <row r="40" spans="1:17" s="127" customFormat="1" ht="15">
      <c r="A40" s="98"/>
      <c r="B40" s="82"/>
      <c r="C40" s="80"/>
      <c r="D40" s="18"/>
      <c r="E40" s="18"/>
      <c r="F40" s="18"/>
      <c r="G40" s="90"/>
      <c r="H40" s="91"/>
      <c r="I40" s="92"/>
      <c r="J40" s="21"/>
      <c r="K40" s="21"/>
      <c r="L40" s="23"/>
      <c r="M40" s="23"/>
      <c r="N40" s="25"/>
      <c r="O40" s="26"/>
      <c r="P40" s="23"/>
      <c r="Q40" s="139">
        <f t="shared" si="0"/>
        <v>0</v>
      </c>
    </row>
    <row r="41" spans="1:17" s="127" customFormat="1" ht="15">
      <c r="A41" s="98"/>
      <c r="B41" s="82"/>
      <c r="C41" s="80"/>
      <c r="D41" s="18"/>
      <c r="E41" s="18"/>
      <c r="F41" s="18"/>
      <c r="G41" s="90"/>
      <c r="H41" s="91"/>
      <c r="I41" s="92"/>
      <c r="J41" s="21"/>
      <c r="K41" s="21"/>
      <c r="L41" s="23"/>
      <c r="M41" s="23"/>
      <c r="N41" s="25"/>
      <c r="O41" s="26"/>
      <c r="P41" s="23"/>
      <c r="Q41" s="139">
        <f t="shared" si="0"/>
        <v>0</v>
      </c>
    </row>
    <row r="42" spans="1:17" s="127" customFormat="1" ht="15">
      <c r="A42" s="98"/>
      <c r="B42" s="82"/>
      <c r="C42" s="80"/>
      <c r="D42" s="18"/>
      <c r="E42" s="18"/>
      <c r="F42" s="18"/>
      <c r="G42" s="90"/>
      <c r="H42" s="91"/>
      <c r="I42" s="92"/>
      <c r="J42" s="21"/>
      <c r="K42" s="21"/>
      <c r="L42" s="23"/>
      <c r="M42" s="23"/>
      <c r="N42" s="25"/>
      <c r="O42" s="26"/>
      <c r="P42" s="23"/>
      <c r="Q42" s="139">
        <f t="shared" si="0"/>
        <v>0</v>
      </c>
    </row>
    <row r="43" spans="1:17" s="127" customFormat="1" ht="15">
      <c r="A43" s="98"/>
      <c r="B43" s="82"/>
      <c r="C43" s="80"/>
      <c r="D43" s="18"/>
      <c r="E43" s="18"/>
      <c r="F43" s="18"/>
      <c r="G43" s="90"/>
      <c r="H43" s="91"/>
      <c r="I43" s="92"/>
      <c r="J43" s="21"/>
      <c r="K43" s="21"/>
      <c r="L43" s="23"/>
      <c r="M43" s="23"/>
      <c r="N43" s="25"/>
      <c r="O43" s="26"/>
      <c r="P43" s="23"/>
      <c r="Q43" s="139">
        <f t="shared" si="0"/>
        <v>0</v>
      </c>
    </row>
    <row r="44" spans="1:17" s="127" customFormat="1" ht="15">
      <c r="A44" s="98"/>
      <c r="B44" s="82"/>
      <c r="C44" s="80"/>
      <c r="D44" s="18"/>
      <c r="E44" s="18"/>
      <c r="F44" s="18"/>
      <c r="G44" s="90"/>
      <c r="H44" s="91"/>
      <c r="I44" s="92"/>
      <c r="J44" s="21"/>
      <c r="K44" s="21"/>
      <c r="L44" s="23"/>
      <c r="M44" s="23"/>
      <c r="N44" s="25"/>
      <c r="O44" s="26"/>
      <c r="P44" s="23"/>
      <c r="Q44" s="139">
        <f t="shared" si="0"/>
        <v>0</v>
      </c>
    </row>
    <row r="45" spans="1:17" s="127" customFormat="1" ht="15">
      <c r="A45" s="98"/>
      <c r="B45" s="82"/>
      <c r="C45" s="83"/>
      <c r="D45" s="20"/>
      <c r="E45" s="20"/>
      <c r="F45" s="20"/>
      <c r="G45" s="93"/>
      <c r="H45" s="94"/>
      <c r="I45" s="95"/>
      <c r="J45" s="22"/>
      <c r="K45" s="22"/>
      <c r="L45" s="24"/>
      <c r="M45" s="24"/>
      <c r="N45" s="25"/>
      <c r="O45" s="26"/>
      <c r="P45" s="24"/>
      <c r="Q45" s="139">
        <f t="shared" si="0"/>
        <v>0</v>
      </c>
    </row>
    <row r="46" spans="1:17" s="127" customFormat="1" ht="15">
      <c r="A46" s="98"/>
      <c r="B46" s="82"/>
      <c r="C46" s="106"/>
      <c r="D46" s="18"/>
      <c r="E46" s="18"/>
      <c r="F46" s="18"/>
      <c r="G46" s="90"/>
      <c r="H46" s="91"/>
      <c r="I46" s="92"/>
      <c r="J46" s="21"/>
      <c r="K46" s="21"/>
      <c r="L46" s="23"/>
      <c r="M46" s="23"/>
      <c r="N46" s="25"/>
      <c r="O46" s="26"/>
      <c r="P46" s="23"/>
      <c r="Q46" s="139">
        <f t="shared" si="0"/>
        <v>0</v>
      </c>
    </row>
    <row r="47" spans="1:17" s="127" customFormat="1" ht="15">
      <c r="A47" s="98"/>
      <c r="B47" s="82"/>
      <c r="C47" s="106"/>
      <c r="D47" s="18"/>
      <c r="E47" s="18"/>
      <c r="F47" s="18"/>
      <c r="G47" s="90"/>
      <c r="H47" s="91"/>
      <c r="I47" s="92"/>
      <c r="J47" s="21"/>
      <c r="K47" s="21"/>
      <c r="L47" s="23"/>
      <c r="M47" s="23"/>
      <c r="N47" s="25"/>
      <c r="O47" s="26"/>
      <c r="P47" s="23"/>
      <c r="Q47" s="139">
        <f t="shared" si="0"/>
        <v>0</v>
      </c>
    </row>
    <row r="48" spans="1:17" s="127" customFormat="1" ht="15">
      <c r="A48" s="98"/>
      <c r="B48" s="82"/>
      <c r="C48" s="80"/>
      <c r="D48" s="18"/>
      <c r="E48" s="18"/>
      <c r="F48" s="18"/>
      <c r="G48" s="90"/>
      <c r="H48" s="91"/>
      <c r="I48" s="92"/>
      <c r="J48" s="21"/>
      <c r="K48" s="21"/>
      <c r="L48" s="23"/>
      <c r="M48" s="23"/>
      <c r="N48" s="25"/>
      <c r="O48" s="26"/>
      <c r="P48" s="23"/>
      <c r="Q48" s="139">
        <f t="shared" si="0"/>
        <v>0</v>
      </c>
    </row>
    <row r="49" spans="1:17" s="127" customFormat="1" ht="15">
      <c r="A49" s="98"/>
      <c r="B49" s="82"/>
      <c r="C49" s="80"/>
      <c r="D49" s="18"/>
      <c r="E49" s="18"/>
      <c r="F49" s="18"/>
      <c r="G49" s="90"/>
      <c r="H49" s="91"/>
      <c r="I49" s="92"/>
      <c r="J49" s="21"/>
      <c r="K49" s="21"/>
      <c r="L49" s="23"/>
      <c r="M49" s="23"/>
      <c r="N49" s="25"/>
      <c r="O49" s="26"/>
      <c r="P49" s="23"/>
      <c r="Q49" s="139">
        <f t="shared" si="0"/>
        <v>0</v>
      </c>
    </row>
    <row r="50" spans="1:17" s="127" customFormat="1" ht="15">
      <c r="A50" s="98"/>
      <c r="B50" s="82"/>
      <c r="C50" s="83"/>
      <c r="D50" s="20"/>
      <c r="E50" s="20"/>
      <c r="F50" s="20"/>
      <c r="G50" s="93"/>
      <c r="H50" s="94"/>
      <c r="I50" s="95"/>
      <c r="J50" s="22"/>
      <c r="K50" s="22"/>
      <c r="L50" s="24"/>
      <c r="M50" s="24"/>
      <c r="N50" s="25"/>
      <c r="O50" s="26"/>
      <c r="P50" s="24"/>
      <c r="Q50" s="139">
        <f t="shared" si="0"/>
        <v>0</v>
      </c>
    </row>
    <row r="51" spans="1:17" s="127" customFormat="1" ht="15">
      <c r="A51" s="98"/>
      <c r="B51" s="82"/>
      <c r="C51" s="106"/>
      <c r="D51" s="18"/>
      <c r="E51" s="18"/>
      <c r="F51" s="18"/>
      <c r="G51" s="90"/>
      <c r="H51" s="91"/>
      <c r="I51" s="92"/>
      <c r="J51" s="21"/>
      <c r="K51" s="21"/>
      <c r="L51" s="23"/>
      <c r="M51" s="23"/>
      <c r="N51" s="25"/>
      <c r="O51" s="26"/>
      <c r="P51" s="23"/>
      <c r="Q51" s="139">
        <f t="shared" si="0"/>
        <v>0</v>
      </c>
    </row>
    <row r="52" spans="1:17" s="127" customFormat="1" ht="15">
      <c r="A52" s="98"/>
      <c r="B52" s="82"/>
      <c r="C52" s="106"/>
      <c r="D52" s="18"/>
      <c r="E52" s="18"/>
      <c r="F52" s="18"/>
      <c r="G52" s="90"/>
      <c r="H52" s="91"/>
      <c r="I52" s="92"/>
      <c r="J52" s="21"/>
      <c r="K52" s="21"/>
      <c r="L52" s="23"/>
      <c r="M52" s="23"/>
      <c r="N52" s="25"/>
      <c r="O52" s="26"/>
      <c r="P52" s="23"/>
      <c r="Q52" s="139">
        <f t="shared" si="0"/>
        <v>0</v>
      </c>
    </row>
    <row r="53" spans="1:17" s="127" customFormat="1" ht="15">
      <c r="A53" s="98"/>
      <c r="B53" s="82"/>
      <c r="C53" s="80"/>
      <c r="D53" s="18"/>
      <c r="E53" s="18"/>
      <c r="F53" s="18"/>
      <c r="G53" s="90"/>
      <c r="H53" s="91"/>
      <c r="I53" s="92"/>
      <c r="J53" s="21"/>
      <c r="K53" s="21"/>
      <c r="L53" s="23"/>
      <c r="M53" s="23"/>
      <c r="N53" s="25"/>
      <c r="O53" s="26"/>
      <c r="P53" s="23"/>
      <c r="Q53" s="139">
        <f t="shared" si="0"/>
        <v>0</v>
      </c>
    </row>
    <row r="54" spans="1:17" s="127" customFormat="1" ht="15">
      <c r="A54" s="98"/>
      <c r="B54" s="82"/>
      <c r="C54" s="80"/>
      <c r="D54" s="18"/>
      <c r="E54" s="18"/>
      <c r="F54" s="18"/>
      <c r="G54" s="90"/>
      <c r="H54" s="91"/>
      <c r="I54" s="92"/>
      <c r="J54" s="21"/>
      <c r="K54" s="21"/>
      <c r="L54" s="23"/>
      <c r="M54" s="23"/>
      <c r="N54" s="25"/>
      <c r="O54" s="26"/>
      <c r="P54" s="23"/>
      <c r="Q54" s="139">
        <f t="shared" si="0"/>
        <v>0</v>
      </c>
    </row>
    <row r="55" spans="1:17" s="127" customFormat="1" ht="15">
      <c r="A55" s="98"/>
      <c r="B55" s="82"/>
      <c r="C55" s="80"/>
      <c r="D55" s="18"/>
      <c r="E55" s="18"/>
      <c r="F55" s="18"/>
      <c r="G55" s="90"/>
      <c r="H55" s="91"/>
      <c r="I55" s="92"/>
      <c r="J55" s="21"/>
      <c r="K55" s="21"/>
      <c r="L55" s="23"/>
      <c r="M55" s="23"/>
      <c r="N55" s="25"/>
      <c r="O55" s="26"/>
      <c r="P55" s="23"/>
      <c r="Q55" s="139">
        <f t="shared" si="0"/>
        <v>0</v>
      </c>
    </row>
    <row r="56" spans="1:17" s="127" customFormat="1" ht="15">
      <c r="A56" s="98"/>
      <c r="B56" s="82"/>
      <c r="C56" s="80"/>
      <c r="D56" s="18"/>
      <c r="E56" s="18"/>
      <c r="F56" s="18"/>
      <c r="G56" s="90"/>
      <c r="H56" s="91"/>
      <c r="I56" s="92"/>
      <c r="J56" s="21"/>
      <c r="K56" s="21"/>
      <c r="L56" s="23"/>
      <c r="M56" s="23"/>
      <c r="N56" s="25"/>
      <c r="O56" s="26"/>
      <c r="P56" s="23"/>
      <c r="Q56" s="139">
        <f t="shared" si="0"/>
        <v>0</v>
      </c>
    </row>
    <row r="57" spans="1:17" s="127" customFormat="1" ht="25.5" customHeight="1">
      <c r="A57" s="148"/>
      <c r="B57" s="209" t="s">
        <v>95</v>
      </c>
      <c r="C57" s="209"/>
      <c r="D57" s="209"/>
      <c r="E57" s="209"/>
      <c r="F57" s="209"/>
      <c r="G57" s="209"/>
      <c r="H57" s="209"/>
      <c r="I57" s="209"/>
      <c r="J57" s="209"/>
      <c r="K57" s="209"/>
      <c r="L57" s="209"/>
      <c r="M57" s="209"/>
      <c r="N57" s="209"/>
      <c r="O57" s="209"/>
      <c r="P57" s="149">
        <f>SUM(P6:P56)</f>
        <v>0</v>
      </c>
      <c r="Q57" s="150"/>
    </row>
    <row r="58" spans="1:17" s="127" customFormat="1" ht="30.75" customHeight="1">
      <c r="A58" s="151"/>
      <c r="B58" s="215" t="s">
        <v>97</v>
      </c>
      <c r="C58" s="216"/>
      <c r="D58" s="216"/>
      <c r="E58" s="36" t="s">
        <v>110</v>
      </c>
      <c r="F58" s="58" t="str">
        <f>IF(E58="JA",15%,"")</f>
        <v/>
      </c>
      <c r="G58" s="217"/>
      <c r="H58" s="217"/>
      <c r="I58" s="217"/>
      <c r="J58" s="217"/>
      <c r="K58" s="217"/>
      <c r="L58" s="217"/>
      <c r="M58" s="217"/>
      <c r="N58" s="217"/>
      <c r="O58" s="217"/>
      <c r="P58" s="152">
        <f>ROUNDDOWN(IF(E58="JA",$F$58*'Abrechnung Personal'!Q105,0),2)</f>
        <v>0</v>
      </c>
      <c r="Q58" s="153"/>
    </row>
    <row r="59" spans="1:17" s="127" customFormat="1" ht="30.75" customHeight="1">
      <c r="A59" s="151"/>
      <c r="B59" s="215" t="s">
        <v>98</v>
      </c>
      <c r="C59" s="216"/>
      <c r="D59" s="216"/>
      <c r="E59" s="36" t="s">
        <v>110</v>
      </c>
      <c r="F59" s="58" t="str">
        <f>IF(E59="JA",5%,"")</f>
        <v/>
      </c>
      <c r="G59" s="217"/>
      <c r="H59" s="217"/>
      <c r="I59" s="217"/>
      <c r="J59" s="217"/>
      <c r="K59" s="217"/>
      <c r="L59" s="217"/>
      <c r="M59" s="217"/>
      <c r="N59" s="217"/>
      <c r="O59" s="217"/>
      <c r="P59" s="152">
        <f>ROUNDDOWN(IF(E59="JA",$F$59*'Abrechnung Personal'!Q105,0),2)</f>
        <v>0</v>
      </c>
      <c r="Q59" s="153"/>
    </row>
    <row r="60" spans="1:17" ht="27" customHeight="1">
      <c r="A60" s="218" t="s">
        <v>99</v>
      </c>
      <c r="B60" s="219"/>
      <c r="C60" s="219"/>
      <c r="D60" s="219"/>
      <c r="E60" s="219"/>
      <c r="F60" s="219"/>
      <c r="G60" s="219"/>
      <c r="H60" s="219"/>
      <c r="I60" s="219"/>
      <c r="J60" s="219"/>
      <c r="K60" s="219"/>
      <c r="L60" s="219"/>
      <c r="M60" s="220"/>
      <c r="N60" s="154">
        <f>'Abrechnung Personal'!D6</f>
        <v>0</v>
      </c>
      <c r="O60" s="155" t="s">
        <v>100</v>
      </c>
      <c r="P60" s="156">
        <f>'Abrechnung Personal'!Q105+'Abrechnung Sachleistungen'!P65+P57+P58+P59</f>
        <v>0</v>
      </c>
      <c r="Q60" s="157"/>
    </row>
    <row r="61" spans="1:17" ht="16.5" customHeight="1">
      <c r="A61" s="143"/>
      <c r="B61" s="144"/>
    </row>
    <row r="62" spans="1:17" ht="41.25" customHeight="1">
      <c r="A62" s="143"/>
      <c r="B62" s="144"/>
    </row>
    <row r="65" spans="1:1">
      <c r="A65" s="221" t="s">
        <v>130</v>
      </c>
    </row>
    <row r="66" spans="1:1">
      <c r="A66" s="221" t="s">
        <v>131</v>
      </c>
    </row>
  </sheetData>
  <sheetProtection algorithmName="SHA-512" hashValue="QwPuXR3lo8wdp1gO00TnBhq1Y2c2jFrZ0NUZia+7/zgGm5972s1RFP5kpf+MfaWDggoiOfK1xQ+ahZqX3aJXZw==" saltValue="R6LRyTtUcB2WXMVyIyaSWg==" spinCount="100000" sheet="1" objects="1" scenarios="1" insertRows="0" selectLockedCells="1" autoFilter="0"/>
  <mergeCells count="23">
    <mergeCell ref="B58:D58"/>
    <mergeCell ref="G58:O58"/>
    <mergeCell ref="B59:D59"/>
    <mergeCell ref="G59:O59"/>
    <mergeCell ref="A60:M60"/>
    <mergeCell ref="B57:O57"/>
    <mergeCell ref="H4:H5"/>
    <mergeCell ref="I4:I5"/>
    <mergeCell ref="J4:J5"/>
    <mergeCell ref="K4:K5"/>
    <mergeCell ref="L4:L5"/>
    <mergeCell ref="M4:M5"/>
    <mergeCell ref="F4:F5"/>
    <mergeCell ref="G4:G5"/>
    <mergeCell ref="N4:O4"/>
    <mergeCell ref="P4:P5"/>
    <mergeCell ref="A3:Q3"/>
    <mergeCell ref="Q4:Q5"/>
    <mergeCell ref="A4:A5"/>
    <mergeCell ref="B4:B5"/>
    <mergeCell ref="C4:C5"/>
    <mergeCell ref="D4:D5"/>
    <mergeCell ref="E4:E5"/>
  </mergeCells>
  <conditionalFormatting sqref="A6">
    <cfRule type="expression" dxfId="3" priority="2">
      <formula>ISBLANK(A6)</formula>
    </cfRule>
  </conditionalFormatting>
  <conditionalFormatting sqref="E58:E59">
    <cfRule type="cellIs" dxfId="2" priority="13" operator="equal">
      <formula>"Bitte auswählen"</formula>
    </cfRule>
  </conditionalFormatting>
  <conditionalFormatting sqref="N6:O56">
    <cfRule type="expression" dxfId="1" priority="23">
      <formula>$B6="3.2 Ausrüstung mit Abschreibung"</formula>
    </cfRule>
  </conditionalFormatting>
  <conditionalFormatting sqref="Q6:Q56">
    <cfRule type="expression" dxfId="0" priority="1">
      <formula>$A6=""</formula>
    </cfRule>
  </conditionalFormatting>
  <dataValidations disablePrompts="1" count="69">
    <dataValidation type="list" allowBlank="1" showInputMessage="1" showErrorMessage="1" sqref="E58:E59" xr:uid="{1CECC38E-49B3-45CF-899D-10B9079B9C00}">
      <formula1>"Bitte auswählen,JA, NEIN"</formula1>
    </dataValidation>
    <dataValidation type="whole" operator="greaterThan" allowBlank="1" showInputMessage="1" showErrorMessage="1" sqref="A57:A59" xr:uid="{8D0EE3A5-5FF9-4E6C-9960-614AD46F0BB0}">
      <formula1>0</formula1>
    </dataValidation>
    <dataValidation operator="greaterThan" allowBlank="1" showInputMessage="1" showErrorMessage="1" sqref="P58:Q59" xr:uid="{F25D32D4-86AE-4DE7-9D15-BE30293F0417}"/>
    <dataValidation type="custom" allowBlank="1" showErrorMessage="1" errorTitle="Zu viele Nachkommastellen!" error="Bitte geben Sie Beträge mit maximal 2 Nachkommastellen ein." promptTitle="max. 2 Nachkommestellen eingeben" sqref="L13 L43" xr:uid="{3433288B-2B03-49BF-9D83-018E72A56F3B}">
      <formula1>L13:P26=TRUNC(L13:P26,2)</formula1>
    </dataValidation>
    <dataValidation type="custom" allowBlank="1" showErrorMessage="1" errorTitle="Zu viele Nachkommastellen!" error="Bitte geben Sie Beträge mit maximal 2 Nachkommastellen ein." promptTitle="max. 2 Nachkommestellen eingeben" sqref="M13 M43" xr:uid="{7A3DDBD4-7099-4801-A1B9-FE0FC501324B}">
      <formula1>M13:P26=TRUNC(M13:P26,2)</formula1>
    </dataValidation>
    <dataValidation type="custom" allowBlank="1" showErrorMessage="1" errorTitle="Zu viele Nachkommastellen!" error="Bitte geben Sie Beträge mit maximal 2 Nachkommastellen ein." promptTitle="max. 2 Nachkommestellen eingeben" sqref="L10:L11" xr:uid="{AEF7B799-091E-42E1-B52E-1EE065E4866E}">
      <formula1>L10:P26=TRUNC(L10:P26,2)</formula1>
    </dataValidation>
    <dataValidation type="custom" allowBlank="1" showErrorMessage="1" errorTitle="Zu viele Nachkommastellen!" error="Bitte geben Sie Beträge mit maximal 2 Nachkommastellen ein." promptTitle="max. 2 Nachkommestellen eingeben" sqref="M10:M11" xr:uid="{BE5C9C6D-B3D1-45A7-A2DB-9B1DD3BA532E}">
      <formula1>M10:P26=TRUNC(M10:P26,2)</formula1>
    </dataValidation>
    <dataValidation type="custom" allowBlank="1" showErrorMessage="1" errorTitle="Zu viele Nachkommastellen!" error="Bitte geben Sie Beträge mit maximal 2 Nachkommastellen ein." promptTitle="max. 2 Nachkommestellen eingeben" sqref="L9 L39:L40" xr:uid="{C088CF0B-411A-4114-80AC-99C23CC1D4D8}">
      <formula1>L9:P26=TRUNC(L9:P26,2)</formula1>
    </dataValidation>
    <dataValidation type="custom" allowBlank="1" showErrorMessage="1" errorTitle="Zu viele Nachkommastellen!" error="Bitte geben Sie Beträge mit maximal 2 Nachkommastellen ein." promptTitle="max. 2 Nachkommestellen eingeben" sqref="M9 M39:M40" xr:uid="{9E0C28C9-B4CD-4ECC-AB92-D440AD5FBFBD}">
      <formula1>M9:P26=TRUNC(M9:P26,2)</formula1>
    </dataValidation>
    <dataValidation type="custom" allowBlank="1" showErrorMessage="1" errorTitle="Zu viele Nachkommastellen!" error="Bitte geben Sie Beträge mit maximal 2 Nachkommastellen ein." promptTitle="max. 2 Nachkommestellen eingeben" sqref="L8 L38" xr:uid="{C13CAD85-AA48-40DC-8786-F4B2BD47290B}">
      <formula1>L8:P26=TRUNC(L8:P26,2)</formula1>
    </dataValidation>
    <dataValidation type="custom" allowBlank="1" showErrorMessage="1" errorTitle="Zu viele Nachkommastellen!" error="Bitte geben Sie Beträge mit maximal 2 Nachkommastellen ein." promptTitle="max. 2 Nachkommestellen eingeben" sqref="M8 M38" xr:uid="{E910DF35-64A9-4658-985B-9293BC1A6566}">
      <formula1>M8:P26=TRUNC(M8:P26,2)</formula1>
    </dataValidation>
    <dataValidation type="custom" allowBlank="1" showErrorMessage="1" errorTitle="Zu viele Nachkommastellen!" error="Bitte geben Sie Beträge mit maximal 2 Nachkommastellen ein." promptTitle="max. 2 Nachkommestellen eingeben" sqref="L12 L42" xr:uid="{C2183F9F-FC1D-4FB8-9F07-5AB96CD8C15B}">
      <formula1>L12:P26=TRUNC(L12:P26,2)</formula1>
    </dataValidation>
    <dataValidation type="custom" allowBlank="1" showErrorMessage="1" errorTitle="Zu viele Nachkommastellen!" error="Bitte geben Sie Beträge mit maximal 2 Nachkommastellen ein." promptTitle="max. 2 Nachkommestellen eingeben" sqref="M12 M42" xr:uid="{B82C9054-B148-417E-AF90-E2489E2356A9}">
      <formula1>M12:P26=TRUNC(M12:P26,2)</formula1>
    </dataValidation>
    <dataValidation type="custom" allowBlank="1" showErrorMessage="1" errorTitle="Zu viele Nachkommastellen!" error="Bitte geben Sie Beträge mit maximal 2 Nachkommastellen ein." promptTitle="max. 2 Nachkommestellen eingeben" sqref="L14 L44" xr:uid="{9E0430FD-C81E-45A3-85BB-11F7079A0D70}">
      <formula1>L14:P26=TRUNC(L14:P26,2)</formula1>
    </dataValidation>
    <dataValidation type="custom" allowBlank="1" showErrorMessage="1" errorTitle="Zu viele Nachkommastellen!" error="Bitte geben Sie Beträge mit maximal 2 Nachkommastellen ein." promptTitle="max. 2 Nachkommestellen eingeben" sqref="M14 M44" xr:uid="{14CCD759-12F3-4736-9AA4-786B7338C424}">
      <formula1>M14:P26=TRUNC(M14:P26,2)</formula1>
    </dataValidation>
    <dataValidation type="custom" allowBlank="1" showErrorMessage="1" errorTitle="Zu viele Nachkommastellen!" error="Bitte geben Sie Beträge mit maximal 2 Nachkommastellen ein." promptTitle="max. 2 Nachkommestellen eingeben" sqref="L15" xr:uid="{B459F74D-919E-48B9-B1D9-932401741EE1}">
      <formula1>L15:P26=TRUNC(L15:P26,2)</formula1>
    </dataValidation>
    <dataValidation type="custom" allowBlank="1" showErrorMessage="1" errorTitle="Zu viele Nachkommastellen!" error="Bitte geben Sie Beträge mit maximal 2 Nachkommastellen ein." promptTitle="max. 2 Nachkommestellen eingeben" sqref="M15" xr:uid="{BADA9C19-3E58-4F67-A6AC-5EAE59CE6EF2}">
      <formula1>M15:P26=TRUNC(M15:P26,2)</formula1>
    </dataValidation>
    <dataValidation type="custom" allowBlank="1" showErrorMessage="1" errorTitle="Zu viele Nachkommastellen!" error="Bitte geben Sie Beträge mit maximal 2 Nachkommastellen ein." promptTitle="max. 2 Nachkommestellen eingeben" sqref="P13 P43" xr:uid="{2830D094-FCA0-445C-A53F-ED24E331298D}">
      <formula1>P13:P26=TRUNC(P13:P26,2)</formula1>
    </dataValidation>
    <dataValidation type="custom" allowBlank="1" showErrorMessage="1" errorTitle="Zu viele Nachkommastellen!" error="Bitte geben Sie Beträge mit maximal 2 Nachkommastellen ein." promptTitle="max. 2 Nachkommestellen eingeben" sqref="P10:P11" xr:uid="{0A39002F-4544-44F7-B73D-524BA3DF383B}">
      <formula1>P10:P26=TRUNC(P10:P26,2)</formula1>
    </dataValidation>
    <dataValidation type="custom" allowBlank="1" showErrorMessage="1" errorTitle="Zu viele Nachkommastellen!" error="Bitte geben Sie Beträge mit maximal 2 Nachkommastellen ein." promptTitle="max. 2 Nachkommestellen eingeben" sqref="P9 P39:P40" xr:uid="{C70A5E78-000A-4D14-9CCD-DBC1BEDF2122}">
      <formula1>P9:P26=TRUNC(P9:P26,2)</formula1>
    </dataValidation>
    <dataValidation type="custom" allowBlank="1" showErrorMessage="1" errorTitle="Zu viele Nachkommastellen!" error="Bitte geben Sie Beträge mit maximal 2 Nachkommastellen ein." promptTitle="max. 2 Nachkommestellen eingeben" sqref="P8 P38" xr:uid="{67B3BB2D-A632-4164-AE8A-96A87A2A44B4}">
      <formula1>P8:P26=TRUNC(P8:P26,2)</formula1>
    </dataValidation>
    <dataValidation type="custom" allowBlank="1" showErrorMessage="1" errorTitle="Zu viele Nachkommastellen!" error="Bitte geben Sie Beträge mit maximal 2 Nachkommastellen ein." promptTitle="max. 2 Nachkommestellen eingeben" sqref="P12 P42" xr:uid="{F1DFCF0A-DC45-4599-B6AA-1BA1631D6E6F}">
      <formula1>P12:P26=TRUNC(P12:P26,2)</formula1>
    </dataValidation>
    <dataValidation type="custom" allowBlank="1" showErrorMessage="1" errorTitle="Zu viele Nachkommastellen!" error="Bitte geben Sie Beträge mit maximal 2 Nachkommastellen ein." promptTitle="max. 2 Nachkommestellen eingeben" sqref="P14 P44" xr:uid="{273A1E46-38EB-4B50-A48B-EC8DC20E3677}">
      <formula1>P14:P26=TRUNC(P14:P26,2)</formula1>
    </dataValidation>
    <dataValidation type="custom" allowBlank="1" showErrorMessage="1" errorTitle="Zu viele Nachkommastellen!" error="Bitte geben Sie Beträge mit maximal 2 Nachkommastellen ein." promptTitle="max. 2 Nachkommestellen eingeben" sqref="P15" xr:uid="{30D60969-0AB6-45CB-B737-6958F298D43C}">
      <formula1>P15:P26=TRUNC(P15:P26,2)</formula1>
    </dataValidation>
    <dataValidation type="custom" allowBlank="1" showErrorMessage="1" errorTitle="Zu viele Nachkommastellen!" error="Bitte geben Sie Beträge mit maximal 2 Nachkommastellen ein." promptTitle="max. 2 Nachkommestellen eingeben" sqref="L7" xr:uid="{E68F50BF-6743-4D6B-9A99-DDA08D563F68}">
      <formula1>L7:P35=TRUNC(L7:P35,2)</formula1>
    </dataValidation>
    <dataValidation type="custom" allowBlank="1" showErrorMessage="1" errorTitle="Zu viele Nachkommastellen!" error="Bitte geben Sie Beträge mit maximal 2 Nachkommastellen ein." promptTitle="max. 2 Nachkommestellen eingeben" sqref="M7" xr:uid="{0BED8736-AC0F-4CF6-B32A-923BDEDBEAF1}">
      <formula1>M7:P35=TRUNC(M7:P35,2)</formula1>
    </dataValidation>
    <dataValidation type="custom" allowBlank="1" showErrorMessage="1" errorTitle="Zu viele Nachkommastellen!" error="Bitte geben Sie Beträge mit maximal 2 Nachkommastellen ein." promptTitle="max. 2 Nachkommestellen eingeben" sqref="P7" xr:uid="{5E1243CF-DCC5-4D80-9002-379634973B2A}">
      <formula1>P7:P35=TRUNC(P7:P35,2)</formula1>
    </dataValidation>
    <dataValidation type="custom" allowBlank="1" showErrorMessage="1" errorTitle="Zu viele Nachkommastellen!" error="Bitte geben Sie Beträge mit maximal 2 Nachkommastellen ein." promptTitle="max. 2 Nachkommestellen eingeben" sqref="L22 L32 L53:L54 L48:L49" xr:uid="{377910FC-BB35-42CB-ADCB-32341850B141}">
      <formula1>L22:P25=TRUNC(L22:P25,2)</formula1>
    </dataValidation>
    <dataValidation type="custom" allowBlank="1" showErrorMessage="1" errorTitle="Zu viele Nachkommastellen!" error="Bitte geben Sie Beträge mit maximal 2 Nachkommastellen ein." promptTitle="max. 2 Nachkommestellen eingeben" sqref="M22 M32 M53:M54 M48:M49" xr:uid="{12B6E493-B31F-4B61-A13C-7A29859A04D4}">
      <formula1>M22:P25=TRUNC(M22:P25,2)</formula1>
    </dataValidation>
    <dataValidation type="custom" allowBlank="1" showErrorMessage="1" errorTitle="Zu viele Nachkommastellen!" error="Bitte geben Sie Beträge mit maximal 2 Nachkommastellen ein." promptTitle="max. 2 Nachkommestellen eingeben" sqref="L19:L20 L29:L30" xr:uid="{C774B101-56DF-44E8-9F04-BFE9992165F5}">
      <formula1>L19:P25=TRUNC(L19:P25,2)</formula1>
    </dataValidation>
    <dataValidation type="custom" allowBlank="1" showErrorMessage="1" errorTitle="Zu viele Nachkommastellen!" error="Bitte geben Sie Beträge mit maximal 2 Nachkommastellen ein." promptTitle="max. 2 Nachkommestellen eingeben" sqref="M19:M20 M29:M30" xr:uid="{4F917582-B2F2-4CBC-92E7-3B24AB2A59E3}">
      <formula1>M19:P25=TRUNC(M19:P25,2)</formula1>
    </dataValidation>
    <dataValidation type="custom" allowBlank="1" showErrorMessage="1" errorTitle="Zu viele Nachkommastellen!" error="Bitte geben Sie Beträge mit maximal 2 Nachkommastellen ein." promptTitle="max. 2 Nachkommestellen eingeben" sqref="L18 L28" xr:uid="{C28CF957-6FB0-4594-AD7A-799410021098}">
      <formula1>L18:P25=TRUNC(L18:P25,2)</formula1>
    </dataValidation>
    <dataValidation type="custom" allowBlank="1" showErrorMessage="1" errorTitle="Zu viele Nachkommastellen!" error="Bitte geben Sie Beträge mit maximal 2 Nachkommastellen ein." promptTitle="max. 2 Nachkommestellen eingeben" sqref="M18 M28" xr:uid="{AC745C31-3E8A-4FEE-9D2B-04C32A7D496B}">
      <formula1>M18:P25=TRUNC(M18:P25,2)</formula1>
    </dataValidation>
    <dataValidation type="custom" allowBlank="1" showErrorMessage="1" errorTitle="Zu viele Nachkommastellen!" error="Bitte geben Sie Beträge mit maximal 2 Nachkommastellen ein." promptTitle="max. 2 Nachkommestellen eingeben" sqref="L17 L27" xr:uid="{5B1B4507-52A4-4A8D-9105-0FE7FF1A801F}">
      <formula1>L17:P25=TRUNC(L17:P25,2)</formula1>
    </dataValidation>
    <dataValidation type="custom" allowBlank="1" showErrorMessage="1" errorTitle="Zu viele Nachkommastellen!" error="Bitte geben Sie Beträge mit maximal 2 Nachkommastellen ein." promptTitle="max. 2 Nachkommestellen eingeben" sqref="M17 M27" xr:uid="{0B6896C8-819D-4635-8DDF-52F23CF2548E}">
      <formula1>M17:P25=TRUNC(M17:P25,2)</formula1>
    </dataValidation>
    <dataValidation type="custom" allowBlank="1" showErrorMessage="1" errorTitle="Zu viele Nachkommastellen!" error="Bitte geben Sie Beträge mit maximal 2 Nachkommastellen ein." promptTitle="max. 2 Nachkommestellen eingeben" sqref="L21 L31 L52 L47" xr:uid="{6BF7EF77-E0F5-4AC7-AA16-D29505A23085}">
      <formula1>L21:P25=TRUNC(L21:P25,2)</formula1>
    </dataValidation>
    <dataValidation type="custom" allowBlank="1" showErrorMessage="1" errorTitle="Zu viele Nachkommastellen!" error="Bitte geben Sie Beträge mit maximal 2 Nachkommastellen ein." promptTitle="max. 2 Nachkommestellen eingeben" sqref="M21 M31 M52 M47" xr:uid="{C82F9543-7F04-4CD6-918B-FCBB13A1891A}">
      <formula1>M21:P25=TRUNC(M21:P25,2)</formula1>
    </dataValidation>
    <dataValidation type="custom" allowBlank="1" showErrorMessage="1" errorTitle="Zu viele Nachkommastellen!" error="Bitte geben Sie Beträge mit maximal 2 Nachkommastellen ein." promptTitle="max. 2 Nachkommestellen eingeben" sqref="L16 L25:L26 L35 L50 L56 L45" xr:uid="{28AAA49C-51BD-4D6C-986E-E4262E08F9A9}">
      <formula1>L16:P16=TRUNC(L16:P16,2)</formula1>
    </dataValidation>
    <dataValidation type="custom" allowBlank="1" showErrorMessage="1" errorTitle="Zu viele Nachkommastellen!" error="Bitte geben Sie Beträge mit maximal 2 Nachkommastellen ein." promptTitle="max. 2 Nachkommestellen eingeben" sqref="M16 M25:M26 M35 M50 M56 M45" xr:uid="{B6C10028-EBA4-431E-B8B2-33CC5FC0A6C5}">
      <formula1>M16:P16=TRUNC(M16:P16,2)</formula1>
    </dataValidation>
    <dataValidation type="custom" allowBlank="1" showErrorMessage="1" errorTitle="Zu viele Nachkommastellen!" error="Bitte geben Sie Beträge mit maximal 2 Nachkommastellen ein." promptTitle="max. 2 Nachkommestellen eingeben" sqref="L23 L33" xr:uid="{EFBDEEDF-7E09-4875-9665-CAACCDD0848D}">
      <formula1>L23:P25=TRUNC(L23:P25,2)</formula1>
    </dataValidation>
    <dataValidation type="custom" allowBlank="1" showErrorMessage="1" errorTitle="Zu viele Nachkommastellen!" error="Bitte geben Sie Beträge mit maximal 2 Nachkommastellen ein." promptTitle="max. 2 Nachkommestellen eingeben" sqref="M23 M33" xr:uid="{44DFF360-F080-414C-9F7D-9936EE6F71A3}">
      <formula1>M23:P25=TRUNC(M23:P25,2)</formula1>
    </dataValidation>
    <dataValidation type="custom" allowBlank="1" showErrorMessage="1" errorTitle="Zu viele Nachkommastellen!" error="Bitte geben Sie Beträge mit maximal 2 Nachkommastellen ein." promptTitle="max. 2 Nachkommestellen eingeben" sqref="L24 L34 L55" xr:uid="{2E8DA436-1814-4D30-9D1C-34547E5355CA}">
      <formula1>L24:P25=TRUNC(L24:P25,2)</formula1>
    </dataValidation>
    <dataValidation type="custom" allowBlank="1" showErrorMessage="1" errorTitle="Zu viele Nachkommastellen!" error="Bitte geben Sie Beträge mit maximal 2 Nachkommastellen ein." promptTitle="max. 2 Nachkommestellen eingeben" sqref="M24 M34 M55" xr:uid="{C0B404FA-003E-4DC5-81B0-022F7368BA8C}">
      <formula1>M24:P25=TRUNC(M24:P25,2)</formula1>
    </dataValidation>
    <dataValidation type="custom" allowBlank="1" showErrorMessage="1" errorTitle="Zu viele Nachkommastellen!" error="Bitte geben Sie Beträge mit maximal 2 Nachkommastellen ein." promptTitle="max. 2 Nachkommestellen eingeben" sqref="P22 P32 P53:P54 P48:P49" xr:uid="{A76442BD-DD6E-406B-A49D-BE7DCBBDA2EB}">
      <formula1>P22:P25=TRUNC(P22:P25,2)</formula1>
    </dataValidation>
    <dataValidation type="custom" allowBlank="1" showErrorMessage="1" errorTitle="Zu viele Nachkommastellen!" error="Bitte geben Sie Beträge mit maximal 2 Nachkommastellen ein." promptTitle="max. 2 Nachkommestellen eingeben" sqref="P19:P20 P29:P30" xr:uid="{20BF92A5-3A81-4FF7-B64F-AAC6EA22B163}">
      <formula1>P19:P25=TRUNC(P19:P25,2)</formula1>
    </dataValidation>
    <dataValidation type="custom" allowBlank="1" showErrorMessage="1" errorTitle="Zu viele Nachkommastellen!" error="Bitte geben Sie Beträge mit maximal 2 Nachkommastellen ein." promptTitle="max. 2 Nachkommestellen eingeben" sqref="P18 P28" xr:uid="{809A9B52-BEBD-4803-95DE-4D040519E3AC}">
      <formula1>P18:P25=TRUNC(P18:P25,2)</formula1>
    </dataValidation>
    <dataValidation type="custom" allowBlank="1" showErrorMessage="1" errorTitle="Zu viele Nachkommastellen!" error="Bitte geben Sie Beträge mit maximal 2 Nachkommastellen ein." promptTitle="max. 2 Nachkommestellen eingeben" sqref="P17 P27" xr:uid="{9D828C3C-5574-4A3E-A224-0B81B3545248}">
      <formula1>P17:P25=TRUNC(P17:P25,2)</formula1>
    </dataValidation>
    <dataValidation type="custom" allowBlank="1" showErrorMessage="1" errorTitle="Zu viele Nachkommastellen!" error="Bitte geben Sie Beträge mit maximal 2 Nachkommastellen ein." promptTitle="max. 2 Nachkommestellen eingeben" sqref="P21 P31 P52 P47" xr:uid="{E1B18823-1109-48F2-9B32-F0277C3EE411}">
      <formula1>P21:P25=TRUNC(P21:P25,2)</formula1>
    </dataValidation>
    <dataValidation type="custom" allowBlank="1" showErrorMessage="1" errorTitle="Zu viele Nachkommastellen!" error="Bitte geben Sie Beträge mit maximal 2 Nachkommastellen ein." promptTitle="max. 2 Nachkommestellen eingeben" sqref="P16 P25:P26 P35 P50 P56:P57 P45 Q57" xr:uid="{46AFE9E7-C731-4C86-B57C-8354BD9567AB}">
      <formula1>P16:P16=TRUNC(P16:P16,2)</formula1>
    </dataValidation>
    <dataValidation type="custom" allowBlank="1" showErrorMessage="1" errorTitle="Zu viele Nachkommastellen!" error="Bitte geben Sie Beträge mit maximal 2 Nachkommastellen ein." promptTitle="max. 2 Nachkommestellen eingeben" sqref="P23 P33" xr:uid="{B7E23F53-833C-4E9B-B308-C2453642BC19}">
      <formula1>P23:P25=TRUNC(P23:P25,2)</formula1>
    </dataValidation>
    <dataValidation type="custom" allowBlank="1" showErrorMessage="1" errorTitle="Zu viele Nachkommastellen!" error="Bitte geben Sie Beträge mit maximal 2 Nachkommastellen ein." promptTitle="max. 2 Nachkommestellen eingeben" sqref="P24 P34 P55" xr:uid="{824011B0-961D-4A84-A212-506C4749004F}">
      <formula1>P24:P25=TRUNC(P24:P25,2)</formula1>
    </dataValidation>
    <dataValidation type="custom" allowBlank="1" showErrorMessage="1" errorTitle="Zu viele Nachkommastellen!" error="Bitte geben Sie Beträge mit maximal 2 Nachkommastellen ein." promptTitle="max. 2 Nachkommestellen eingeben" sqref="L41" xr:uid="{5CDC148B-DFA8-4C1F-8EE6-03F2993EEF45}">
      <formula1>L41:P56=TRUNC(L41:P56,2)</formula1>
    </dataValidation>
    <dataValidation type="custom" allowBlank="1" showErrorMessage="1" errorTitle="Zu viele Nachkommastellen!" error="Bitte geben Sie Beträge mit maximal 2 Nachkommastellen ein." promptTitle="max. 2 Nachkommestellen eingeben" sqref="M41" xr:uid="{1C1C6F8E-3B0E-4572-AA7E-DCCBD6C3678A}">
      <formula1>M41:P56=TRUNC(M41:P56,2)</formula1>
    </dataValidation>
    <dataValidation type="custom" allowBlank="1" showErrorMessage="1" errorTitle="Zu viele Nachkommastellen!" error="Bitte geben Sie Beträge mit maximal 2 Nachkommastellen ein." promptTitle="max. 2 Nachkommestellen eingeben" sqref="L51 L46" xr:uid="{62421C7F-6661-407B-BA54-2C08C0B09EFF}">
      <formula1>L46:P51=TRUNC(L46:P51,2)</formula1>
    </dataValidation>
    <dataValidation type="custom" allowBlank="1" showErrorMessage="1" errorTitle="Zu viele Nachkommastellen!" error="Bitte geben Sie Beträge mit maximal 2 Nachkommastellen ein." promptTitle="max. 2 Nachkommestellen eingeben" sqref="M51 M46" xr:uid="{4AF740C4-D477-4701-9998-019FED6D6DFD}">
      <formula1>M46:P51=TRUNC(M46:P51,2)</formula1>
    </dataValidation>
    <dataValidation type="custom" allowBlank="1" showErrorMessage="1" errorTitle="Zu viele Nachkommastellen!" error="Bitte geben Sie Beträge mit maximal 2 Nachkommastellen ein." promptTitle="max. 2 Nachkommestellen eingeben" sqref="P41" xr:uid="{2FCCFA9E-D9DD-49D2-8C51-93B1A328F6E2}">
      <formula1>P41:P56=TRUNC(P41:P56,2)</formula1>
    </dataValidation>
    <dataValidation type="custom" allowBlank="1" showErrorMessage="1" errorTitle="Zu viele Nachkommastellen!" error="Bitte geben Sie Beträge mit maximal 2 Nachkommastellen ein." promptTitle="max. 2 Nachkommestellen eingeben" sqref="P51 P46" xr:uid="{B5EA5DA3-8937-4270-A17A-852502207EFE}">
      <formula1>P46:P51=TRUNC(P46:P51,2)</formula1>
    </dataValidation>
    <dataValidation type="whole" operator="greaterThan" allowBlank="1" showInputMessage="1" showErrorMessage="1" error="Bitte geben Sie eine ganze Zahl ein!" sqref="N6:N56" xr:uid="{5BCA09E1-D744-440F-BCD0-96E8418AF82C}">
      <formula1>0</formula1>
    </dataValidation>
    <dataValidation type="date" operator="greaterThanOrEqual" allowBlank="1" showInputMessage="1" showErrorMessage="1" error="Das angegebene Datum ist unplausibel, bitte prüfen!" sqref="J6:K56 H6:H56" xr:uid="{6A0385EC-63F9-4291-862F-589B8B85920C}">
      <formula1>36526</formula1>
    </dataValidation>
    <dataValidation type="custom" allowBlank="1" showErrorMessage="1" errorTitle="Zu viele Nachkommastellen!" error="Bitte geben Sie Beträge mit maximal 2 Nachkommastellen ein." promptTitle="max. 2 Nachkommestellen eingeben" sqref="L36" xr:uid="{90188F0D-E63A-4FEA-ACA1-844CE282EA52}">
      <formula1>L36:P56=TRUNC(L36:P56,2)</formula1>
    </dataValidation>
    <dataValidation type="custom" allowBlank="1" showErrorMessage="1" errorTitle="Zu viele Nachkommastellen!" error="Bitte geben Sie Beträge mit maximal 2 Nachkommastellen ein." promptTitle="max. 2 Nachkommestellen eingeben" sqref="M36" xr:uid="{9F17B2B9-745D-4C2F-B88A-693E2BD05652}">
      <formula1>M36:P56=TRUNC(M36:P56,2)</formula1>
    </dataValidation>
    <dataValidation type="custom" allowBlank="1" showErrorMessage="1" errorTitle="Zu viele Nachkommastellen!" error="Bitte geben Sie Beträge mit maximal 2 Nachkommastellen ein." promptTitle="max. 2 Nachkommestellen eingeben" sqref="P36" xr:uid="{03BB9AAE-93FF-4484-A322-3D99E2F378B6}">
      <formula1>P36:P56=TRUNC(P36:P56,2)</formula1>
    </dataValidation>
    <dataValidation type="custom" allowBlank="1" showErrorMessage="1" errorTitle="Zu viele Nachkommastellen!" error="Bitte geben Sie Beträge mit maximal 2 Nachkommastellen ein." promptTitle="max. 2 Nachkommestellen eingeben" sqref="L6" xr:uid="{6248694E-1145-4CE0-88D3-2962170C2BC3}">
      <formula1>L6:P56=TRUNC(L6:P56,2)</formula1>
    </dataValidation>
    <dataValidation type="custom" allowBlank="1" showErrorMessage="1" errorTitle="Zu viele Nachkommastellen!" error="Bitte geben Sie Beträge mit maximal 2 Nachkommastellen ein." promptTitle="max. 2 Nachkommestellen eingeben" sqref="M6" xr:uid="{4011FD0B-130D-4916-8891-72AB7B58E953}">
      <formula1>M6:P56=TRUNC(M6:P56,2)</formula1>
    </dataValidation>
    <dataValidation type="custom" allowBlank="1" showErrorMessage="1" errorTitle="Zu viele Nachkommastellen!" error="Bitte geben Sie Beträge mit maximal 2 Nachkommastellen ein." promptTitle="max. 2 Nachkommestellen eingeben" sqref="P6" xr:uid="{F21E45A9-A937-40F2-9D64-CD4E9C0A51B4}">
      <formula1>P6:P56=TRUNC(P6:P56,2)</formula1>
    </dataValidation>
    <dataValidation type="custom" allowBlank="1" showErrorMessage="1" errorTitle="Zu viele Nachkommastellen!" error="Bitte geben Sie Beträge mit maximal 2 Nachkommastellen ein." promptTitle="max. 2 Nachkommestellen eingeben" sqref="L37" xr:uid="{E65195B8-6A37-4FCB-A9F3-1DD7E3C70E89}">
      <formula1>L37:P56=TRUNC(L37:P56,2)</formula1>
    </dataValidation>
    <dataValidation type="custom" allowBlank="1" showErrorMessage="1" errorTitle="Zu viele Nachkommastellen!" error="Bitte geben Sie Beträge mit maximal 2 Nachkommastellen ein." promptTitle="max. 2 Nachkommestellen eingeben" sqref="M37" xr:uid="{8509C5D7-030B-42D6-A06C-5D7B7C30F5FE}">
      <formula1>M37:P56=TRUNC(M37:P56,2)</formula1>
    </dataValidation>
    <dataValidation type="custom" allowBlank="1" showErrorMessage="1" errorTitle="Zu viele Nachkommastellen!" error="Bitte geben Sie Beträge mit maximal 2 Nachkommastellen ein." promptTitle="max. 2 Nachkommestellen eingeben" sqref="P37" xr:uid="{002E29E9-D468-4207-929F-8321415F468F}">
      <formula1>P37:P56=TRUNC(P37:P56,2)</formula1>
    </dataValidation>
    <dataValidation type="custom" allowBlank="1" showInputMessage="1" showErrorMessage="1" errorTitle="Beschränkung der Nachkommstellen" error="Bitte nur 2 Nachkommastellen eingeben!" sqref="O6:O56" xr:uid="{4781CE30-B9AC-4CCE-ADFA-FE02D2A6237C}">
      <formula1>O6=TRUNC(O6,2)</formula1>
    </dataValidation>
  </dataValidations>
  <pageMargins left="0.47244094488188981" right="0.47244094488188981" top="0.55118110236220474" bottom="0.47244094488188981" header="0.19685039370078741" footer="0.35433070866141736"/>
  <pageSetup paperSize="8" scale="65" fitToHeight="0" orientation="landscape" r:id="rId1"/>
  <headerFooter>
    <oddFooter>&amp;L&amp;"Arial,Standard"&amp;8 64813  02/25&amp;C&amp;"Arial,Standard"&amp;8Seite &amp;P von &amp;N&amp;R&amp;"Arial,Standard"&amp;8&amp;D</oddFooter>
    <firstHeader>&amp;L&amp;G&amp;R&amp;G</firstHeader>
    <firstFooter>&amp;L&amp;8 64813  12/23&amp;C&amp;8Seite &amp;P von &amp;N&amp;R&amp;8&amp;D</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01" r:id="rId5" name="Button 5">
              <controlPr defaultSize="0" print="0" autoFill="0" autoPict="0">
                <anchor moveWithCells="1" sizeWithCells="1">
                  <from>
                    <xdr:col>0</xdr:col>
                    <xdr:colOff>57150</xdr:colOff>
                    <xdr:row>0</xdr:row>
                    <xdr:rowOff>57150</xdr:rowOff>
                  </from>
                  <to>
                    <xdr:col>17</xdr:col>
                    <xdr:colOff>38100</xdr:colOff>
                    <xdr:row>0</xdr:row>
                    <xdr:rowOff>1485900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7BFE446-96AF-4400-A8D1-B72555BF7F20}">
          <x14:formula1>
            <xm:f>Datenquellen!$A$38:$A$49</xm:f>
          </x14:formula1>
          <xm:sqref>C6:C56</xm:sqref>
        </x14:dataValidation>
        <x14:dataValidation type="list" allowBlank="1" showInputMessage="1" showErrorMessage="1" xr:uid="{264EC6E7-6D9C-4041-B061-4BEAFAC6E0B6}">
          <x14:formula1>
            <xm:f>Datenquellen!$A$27:$A$33</xm:f>
          </x14:formula1>
          <xm:sqref>B6:B56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ACC0-6AA7-495E-84A5-CE156DB8896F}">
  <sheetPr codeName="Tabelle3"/>
  <dimension ref="A1:N49"/>
  <sheetViews>
    <sheetView workbookViewId="0">
      <selection activeCell="A53" sqref="A53"/>
    </sheetView>
  </sheetViews>
  <sheetFormatPr baseColWidth="10" defaultRowHeight="14.25"/>
  <cols>
    <col min="1" max="1" width="104.875" customWidth="1"/>
    <col min="3" max="3" width="28.375" customWidth="1"/>
    <col min="14" max="14" width="13.375" customWidth="1"/>
  </cols>
  <sheetData>
    <row r="1" spans="1:14" ht="28.5">
      <c r="A1" s="12" t="s">
        <v>81</v>
      </c>
      <c r="B1" s="2"/>
      <c r="C1" s="28"/>
      <c r="D1" s="29" t="s">
        <v>45</v>
      </c>
      <c r="E1" s="29" t="s">
        <v>45</v>
      </c>
      <c r="F1" s="29" t="s">
        <v>45</v>
      </c>
      <c r="G1" s="29" t="s">
        <v>45</v>
      </c>
      <c r="H1" s="29" t="s">
        <v>45</v>
      </c>
      <c r="I1" s="29" t="s">
        <v>45</v>
      </c>
      <c r="J1" s="29" t="s">
        <v>45</v>
      </c>
      <c r="K1" s="29" t="s">
        <v>45</v>
      </c>
      <c r="M1" s="38" t="s">
        <v>65</v>
      </c>
      <c r="N1" s="38" t="s">
        <v>61</v>
      </c>
    </row>
    <row r="2" spans="1:14" ht="15.75" thickBot="1">
      <c r="A2" s="11" t="s">
        <v>10</v>
      </c>
      <c r="B2" s="2"/>
      <c r="C2" s="28"/>
      <c r="D2" s="29">
        <v>2022</v>
      </c>
      <c r="E2" s="29">
        <v>2023</v>
      </c>
      <c r="F2" s="29">
        <v>2024</v>
      </c>
      <c r="G2" s="29">
        <v>2025</v>
      </c>
      <c r="H2" s="29">
        <v>2026</v>
      </c>
      <c r="I2" s="29">
        <v>2027</v>
      </c>
      <c r="J2" s="29">
        <v>2028</v>
      </c>
      <c r="K2" s="29">
        <v>2029</v>
      </c>
      <c r="M2" s="39">
        <v>1</v>
      </c>
      <c r="N2" s="39" t="s">
        <v>63</v>
      </c>
    </row>
    <row r="3" spans="1:14" ht="15.75" thickBot="1">
      <c r="A3" s="11" t="s">
        <v>11</v>
      </c>
      <c r="B3" s="2"/>
      <c r="C3" s="30" t="s">
        <v>46</v>
      </c>
      <c r="D3" s="31">
        <v>59.3</v>
      </c>
      <c r="E3" s="32">
        <v>60.7</v>
      </c>
      <c r="F3" s="32">
        <v>62.1</v>
      </c>
      <c r="G3" s="32">
        <v>63.6</v>
      </c>
      <c r="H3" s="32">
        <v>65</v>
      </c>
      <c r="I3" s="32">
        <v>66.599999999999994</v>
      </c>
      <c r="J3" s="32">
        <v>68.099999999999994</v>
      </c>
      <c r="K3" s="32">
        <v>69.7</v>
      </c>
      <c r="M3" s="39">
        <v>2</v>
      </c>
      <c r="N3" s="39" t="s">
        <v>64</v>
      </c>
    </row>
    <row r="4" spans="1:14" ht="15.75" thickBot="1">
      <c r="A4" s="10" t="s">
        <v>12</v>
      </c>
      <c r="B4" s="2"/>
      <c r="C4" s="30" t="s">
        <v>47</v>
      </c>
      <c r="D4" s="33">
        <v>48.6</v>
      </c>
      <c r="E4" s="33">
        <v>49.7</v>
      </c>
      <c r="F4" s="33">
        <v>50.9</v>
      </c>
      <c r="G4" s="33">
        <v>52.1</v>
      </c>
      <c r="H4" s="33">
        <v>53.3</v>
      </c>
      <c r="I4" s="33">
        <v>54.5</v>
      </c>
      <c r="J4" s="34">
        <v>55.8</v>
      </c>
      <c r="K4" s="33">
        <v>57.1</v>
      </c>
      <c r="M4" s="39">
        <v>3</v>
      </c>
      <c r="N4" s="39" t="s">
        <v>66</v>
      </c>
    </row>
    <row r="5" spans="1:14" ht="15.75" thickBot="1">
      <c r="A5" s="11" t="s">
        <v>13</v>
      </c>
      <c r="B5" s="2"/>
      <c r="C5" s="30" t="s">
        <v>48</v>
      </c>
      <c r="D5" s="33">
        <v>39.5</v>
      </c>
      <c r="E5" s="33">
        <v>40.4</v>
      </c>
      <c r="F5" s="33">
        <v>41.4</v>
      </c>
      <c r="G5" s="33">
        <v>42.3</v>
      </c>
      <c r="H5" s="33">
        <v>43.3</v>
      </c>
      <c r="I5" s="33">
        <v>44.3</v>
      </c>
      <c r="J5" s="33">
        <v>45.4</v>
      </c>
      <c r="K5" s="33">
        <v>46.4</v>
      </c>
      <c r="M5" s="39">
        <v>4</v>
      </c>
      <c r="N5" s="39" t="s">
        <v>67</v>
      </c>
    </row>
    <row r="6" spans="1:14" ht="15.75" thickBot="1">
      <c r="A6" s="10" t="s">
        <v>14</v>
      </c>
      <c r="B6" s="2"/>
      <c r="C6" s="30" t="s">
        <v>49</v>
      </c>
      <c r="D6" s="33">
        <v>26.9</v>
      </c>
      <c r="E6" s="33">
        <v>27.5</v>
      </c>
      <c r="F6" s="33">
        <v>28.2</v>
      </c>
      <c r="G6" s="33">
        <v>28.8</v>
      </c>
      <c r="H6" s="33">
        <v>29.5</v>
      </c>
      <c r="I6" s="33">
        <v>30.2</v>
      </c>
      <c r="J6" s="33">
        <v>30.9</v>
      </c>
      <c r="K6" s="33">
        <v>31.6</v>
      </c>
      <c r="M6" s="39">
        <v>5</v>
      </c>
      <c r="N6" s="39" t="s">
        <v>68</v>
      </c>
    </row>
    <row r="7" spans="1:14" ht="15.75" thickBot="1">
      <c r="A7" s="11" t="s">
        <v>15</v>
      </c>
      <c r="B7" s="2"/>
      <c r="C7" s="30" t="s">
        <v>50</v>
      </c>
      <c r="D7" s="33">
        <v>21.7</v>
      </c>
      <c r="E7" s="33">
        <v>22.2</v>
      </c>
      <c r="F7" s="33">
        <v>22.7</v>
      </c>
      <c r="G7" s="33">
        <v>23.2</v>
      </c>
      <c r="H7" s="33">
        <v>23.8</v>
      </c>
      <c r="I7" s="33">
        <v>24.3</v>
      </c>
      <c r="J7" s="33">
        <v>24.9</v>
      </c>
      <c r="K7" s="33">
        <v>25.5</v>
      </c>
      <c r="M7" s="39">
        <v>6</v>
      </c>
      <c r="N7" s="39" t="s">
        <v>69</v>
      </c>
    </row>
    <row r="8" spans="1:14" ht="15.75" thickBot="1">
      <c r="A8" s="10" t="s">
        <v>16</v>
      </c>
      <c r="B8" s="2"/>
      <c r="C8" s="30" t="s">
        <v>51</v>
      </c>
      <c r="D8" s="31">
        <v>8499.6</v>
      </c>
      <c r="E8" s="32">
        <v>8700.2999999999993</v>
      </c>
      <c r="F8" s="32">
        <v>8901</v>
      </c>
      <c r="G8" s="32">
        <v>9116</v>
      </c>
      <c r="H8" s="32">
        <v>9316.6</v>
      </c>
      <c r="I8" s="32">
        <v>9546</v>
      </c>
      <c r="J8" s="32">
        <v>9761</v>
      </c>
      <c r="K8" s="32">
        <v>9990.2999999999993</v>
      </c>
      <c r="M8" s="39">
        <v>7</v>
      </c>
      <c r="N8" s="39" t="s">
        <v>70</v>
      </c>
    </row>
    <row r="9" spans="1:14" ht="15.75" thickBot="1">
      <c r="A9" s="11" t="s">
        <v>17</v>
      </c>
      <c r="B9" s="2"/>
      <c r="C9" s="30" t="s">
        <v>52</v>
      </c>
      <c r="D9" s="33">
        <v>6966</v>
      </c>
      <c r="E9" s="33">
        <v>7123.6</v>
      </c>
      <c r="F9" s="33">
        <v>7295.6</v>
      </c>
      <c r="G9" s="33">
        <v>7467.6</v>
      </c>
      <c r="H9" s="33">
        <v>7639.6</v>
      </c>
      <c r="I9" s="33">
        <v>7811.6</v>
      </c>
      <c r="J9" s="34">
        <v>7998</v>
      </c>
      <c r="K9" s="33">
        <v>8184.3</v>
      </c>
      <c r="M9" s="39">
        <v>8</v>
      </c>
      <c r="N9" s="39" t="s">
        <v>71</v>
      </c>
    </row>
    <row r="10" spans="1:14" ht="15.75" thickBot="1">
      <c r="A10" s="10" t="s">
        <v>18</v>
      </c>
      <c r="B10" s="2"/>
      <c r="C10" s="30" t="s">
        <v>53</v>
      </c>
      <c r="D10" s="33">
        <v>5661.6</v>
      </c>
      <c r="E10" s="33">
        <v>5790.6</v>
      </c>
      <c r="F10" s="33">
        <v>5934</v>
      </c>
      <c r="G10" s="33">
        <v>6063</v>
      </c>
      <c r="H10" s="33">
        <v>6206.3</v>
      </c>
      <c r="I10" s="33">
        <v>6349.6</v>
      </c>
      <c r="J10" s="33">
        <v>6507.3</v>
      </c>
      <c r="K10" s="33">
        <v>6650.6</v>
      </c>
      <c r="M10" s="39">
        <v>9</v>
      </c>
      <c r="N10" s="39" t="s">
        <v>72</v>
      </c>
    </row>
    <row r="11" spans="1:14" ht="15.75" thickBot="1">
      <c r="A11" s="11" t="s">
        <v>19</v>
      </c>
      <c r="B11" s="2"/>
      <c r="C11" s="30" t="s">
        <v>54</v>
      </c>
      <c r="D11" s="33">
        <v>3855.6</v>
      </c>
      <c r="E11" s="33">
        <v>3941.6</v>
      </c>
      <c r="F11" s="33">
        <v>4042</v>
      </c>
      <c r="G11" s="33">
        <v>4128</v>
      </c>
      <c r="H11" s="33">
        <v>4228.3</v>
      </c>
      <c r="I11" s="33">
        <v>4328.6000000000004</v>
      </c>
      <c r="J11" s="33">
        <v>4429</v>
      </c>
      <c r="K11" s="33">
        <v>4529.3</v>
      </c>
      <c r="M11" s="39">
        <v>10</v>
      </c>
      <c r="N11" s="39" t="s">
        <v>62</v>
      </c>
    </row>
    <row r="12" spans="1:14" ht="15.75" thickBot="1">
      <c r="A12" s="10" t="s">
        <v>20</v>
      </c>
      <c r="B12" s="2"/>
      <c r="C12" s="30" t="s">
        <v>55</v>
      </c>
      <c r="D12" s="33">
        <v>3110.3</v>
      </c>
      <c r="E12" s="33">
        <v>3182</v>
      </c>
      <c r="F12" s="33">
        <v>3253.6</v>
      </c>
      <c r="G12" s="33">
        <v>3325.3</v>
      </c>
      <c r="H12" s="33">
        <v>3411.3</v>
      </c>
      <c r="I12" s="33">
        <v>3483</v>
      </c>
      <c r="J12" s="33">
        <v>3569</v>
      </c>
      <c r="K12" s="33">
        <v>3655</v>
      </c>
      <c r="M12" s="39">
        <v>11</v>
      </c>
      <c r="N12" s="39" t="s">
        <v>73</v>
      </c>
    </row>
    <row r="13" spans="1:14" ht="15">
      <c r="A13" s="11" t="s">
        <v>21</v>
      </c>
      <c r="B13" s="2"/>
      <c r="M13" s="40">
        <v>12</v>
      </c>
      <c r="N13" s="40" t="s">
        <v>74</v>
      </c>
    </row>
    <row r="14" spans="1:14" ht="15">
      <c r="A14" s="10" t="s">
        <v>22</v>
      </c>
      <c r="B14" s="2"/>
    </row>
    <row r="15" spans="1:14" ht="15">
      <c r="A15" s="11" t="s">
        <v>23</v>
      </c>
      <c r="B15" s="1"/>
    </row>
    <row r="16" spans="1:14" ht="15">
      <c r="A16" s="10" t="s">
        <v>24</v>
      </c>
      <c r="B16" s="2"/>
    </row>
    <row r="17" spans="1:2" ht="15">
      <c r="A17" s="11" t="s">
        <v>25</v>
      </c>
      <c r="B17" s="2"/>
    </row>
    <row r="18" spans="1:2" ht="15">
      <c r="A18" s="1"/>
      <c r="B18" s="6"/>
    </row>
    <row r="19" spans="1:2" ht="15.75">
      <c r="A19" s="12" t="s">
        <v>3</v>
      </c>
      <c r="B19" s="6"/>
    </row>
    <row r="20" spans="1:2" ht="15">
      <c r="A20" s="13" t="s">
        <v>117</v>
      </c>
      <c r="B20" s="6"/>
    </row>
    <row r="21" spans="1:2" ht="15">
      <c r="A21" s="11" t="s">
        <v>118</v>
      </c>
      <c r="B21" s="6"/>
    </row>
    <row r="22" spans="1:2" ht="15">
      <c r="A22" s="10" t="s">
        <v>119</v>
      </c>
      <c r="B22" s="6"/>
    </row>
    <row r="23" spans="1:2" ht="15">
      <c r="A23" s="10" t="s">
        <v>7</v>
      </c>
      <c r="B23" s="6"/>
    </row>
    <row r="24" spans="1:2" ht="15">
      <c r="A24" s="10" t="s">
        <v>8</v>
      </c>
      <c r="B24" s="6"/>
    </row>
    <row r="25" spans="1:2" ht="15">
      <c r="A25" s="2"/>
      <c r="B25" s="6"/>
    </row>
    <row r="26" spans="1:2" ht="15.75">
      <c r="A26" s="12" t="s">
        <v>9</v>
      </c>
      <c r="B26" s="6"/>
    </row>
    <row r="27" spans="1:2" ht="15">
      <c r="A27" s="8" t="s">
        <v>101</v>
      </c>
      <c r="B27" s="6"/>
    </row>
    <row r="28" spans="1:2" ht="15">
      <c r="A28" s="8" t="s">
        <v>102</v>
      </c>
      <c r="B28" s="6"/>
    </row>
    <row r="29" spans="1:2" ht="15">
      <c r="A29" s="8" t="s">
        <v>103</v>
      </c>
      <c r="B29" s="2"/>
    </row>
    <row r="30" spans="1:2" ht="15">
      <c r="A30" s="27" t="s">
        <v>104</v>
      </c>
      <c r="B30" s="2"/>
    </row>
    <row r="31" spans="1:2" ht="15">
      <c r="A31" s="8" t="s">
        <v>105</v>
      </c>
      <c r="B31" s="6"/>
    </row>
    <row r="32" spans="1:2" ht="15">
      <c r="A32" s="8" t="s">
        <v>106</v>
      </c>
      <c r="B32" s="6"/>
    </row>
    <row r="33" spans="1:2" ht="15">
      <c r="A33" s="8" t="s">
        <v>107</v>
      </c>
      <c r="B33" s="6"/>
    </row>
    <row r="34" spans="1:2" ht="15">
      <c r="A34" s="8"/>
      <c r="B34" s="6"/>
    </row>
    <row r="35" spans="1:2" ht="15">
      <c r="A35" s="17" t="s">
        <v>108</v>
      </c>
      <c r="B35" s="6"/>
    </row>
    <row r="36" spans="1:2" ht="15">
      <c r="A36" s="17"/>
      <c r="B36" s="6"/>
    </row>
    <row r="37" spans="1:2" ht="15.75">
      <c r="A37" s="12" t="s">
        <v>4</v>
      </c>
      <c r="B37" s="6"/>
    </row>
    <row r="38" spans="1:2" ht="15">
      <c r="A38" s="8" t="s">
        <v>26</v>
      </c>
      <c r="B38" s="6"/>
    </row>
    <row r="39" spans="1:2" ht="15">
      <c r="A39" s="8" t="s">
        <v>34</v>
      </c>
      <c r="B39" s="1"/>
    </row>
    <row r="40" spans="1:2" ht="15">
      <c r="A40" s="8" t="s">
        <v>27</v>
      </c>
      <c r="B40" s="1"/>
    </row>
    <row r="41" spans="1:2" ht="15">
      <c r="A41" s="8" t="s">
        <v>28</v>
      </c>
      <c r="B41" s="1"/>
    </row>
    <row r="42" spans="1:2" ht="15">
      <c r="A42" s="8" t="s">
        <v>29</v>
      </c>
      <c r="B42" s="1"/>
    </row>
    <row r="43" spans="1:2" ht="15">
      <c r="A43" s="8" t="s">
        <v>30</v>
      </c>
      <c r="B43" s="1"/>
    </row>
    <row r="44" spans="1:2" ht="15">
      <c r="A44" s="8" t="s">
        <v>31</v>
      </c>
      <c r="B44" s="1"/>
    </row>
    <row r="45" spans="1:2" ht="15">
      <c r="A45" s="14" t="s">
        <v>32</v>
      </c>
      <c r="B45" s="1"/>
    </row>
    <row r="46" spans="1:2" ht="15">
      <c r="A46" s="14" t="s">
        <v>33</v>
      </c>
      <c r="B46" s="1"/>
    </row>
    <row r="47" spans="1:2" ht="15">
      <c r="A47" s="14" t="s">
        <v>126</v>
      </c>
    </row>
    <row r="48" spans="1:2" ht="15">
      <c r="A48" s="14" t="s">
        <v>127</v>
      </c>
    </row>
    <row r="49" spans="1:1" ht="15">
      <c r="A49" s="14" t="s">
        <v>128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Abrechnung Personal</vt:lpstr>
      <vt:lpstr>Abrechnung Sachleistungen</vt:lpstr>
      <vt:lpstr>Abrechnung Tatsächl. Kosten</vt:lpstr>
      <vt:lpstr>Datenquellen</vt:lpstr>
      <vt:lpstr>'Abrechnung Personal'!Druckbereich</vt:lpstr>
      <vt:lpstr>'Abrechnung Sachleistungen'!Druckbereich</vt:lpstr>
      <vt:lpstr>'Abrechnung Tatsächl. Kosten'!Druckbereich</vt:lpstr>
    </vt:vector>
  </TitlesOfParts>
  <Company>Sächsische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BeleglisteZiel3SNCZ</dc:title>
  <dc:subject>Ziel3</dc:subject>
  <dc:creator>SAB</dc:creator>
  <cp:keywords>64813, Belegliste, Ziel 3, SN-CZ, abgerechnete Projektausgaben</cp:keywords>
  <cp:lastModifiedBy>Kunzmann, Antje</cp:lastModifiedBy>
  <cp:lastPrinted>2025-04-08T12:47:24Z</cp:lastPrinted>
  <dcterms:created xsi:type="dcterms:W3CDTF">2002-11-02T07:44:41Z</dcterms:created>
  <dcterms:modified xsi:type="dcterms:W3CDTF">2025-04-08T13:07:19Z</dcterms:modified>
  <cp:category>Excel-Vorlagen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legliste">
    <vt:lpwstr>Ja</vt:lpwstr>
  </property>
</Properties>
</file>