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DieseArbeitsmappe"/>
  <mc:AlternateContent xmlns:mc="http://schemas.openxmlformats.org/markup-compatibility/2006">
    <mc:Choice Requires="x15">
      <x15ac:absPath xmlns:x15ac="http://schemas.microsoft.com/office/spreadsheetml/2010/11/ac" url="D:\MS_Excel\VD_aktuell\_mitFußzeile\"/>
    </mc:Choice>
  </mc:AlternateContent>
  <xr:revisionPtr revIDLastSave="0" documentId="13_ncr:1_{22740665-1D5F-4362-B185-E01AE76B69AF}" xr6:coauthVersionLast="47" xr6:coauthVersionMax="47" xr10:uidLastSave="{00000000-0000-0000-0000-000000000000}"/>
  <bookViews>
    <workbookView xWindow="0" yWindow="390" windowWidth="17970" windowHeight="9720" xr2:uid="{00000000-000D-0000-FFFF-FFFF00000000}"/>
  </bookViews>
  <sheets>
    <sheet name="SEK" sheetId="8" r:id="rId1"/>
    <sheet name="SEK-Indikatoren" sheetId="9" r:id="rId2"/>
    <sheet name="EB" sheetId="11" r:id="rId3"/>
    <sheet name="EB-Indikatoren" sheetId="12" r:id="rId4"/>
    <sheet name="Datenquellen" sheetId="10" state="hidden" r:id="rId5"/>
  </sheets>
  <definedNames>
    <definedName name="_xlnm._FilterDatabase" localSheetId="0" hidden="1">SEK!#REF!</definedName>
    <definedName name="_xlnm.Print_Area" localSheetId="2">EB!$A$1:$AB$33</definedName>
    <definedName name="_xlnm.Print_Area" localSheetId="3">'EB-Indikatoren'!$A$1:$N$38</definedName>
    <definedName name="_xlnm.Print_Area" localSheetId="0">SEK!$A$1:$AB$54</definedName>
    <definedName name="_xlnm.Print_Area" localSheetId="1">'SEK-Indikatoren'!$A$1:$R$44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" i="8" l="1"/>
  <c r="Z14" i="11"/>
  <c r="Z15" i="11"/>
  <c r="Z16" i="11"/>
  <c r="Z17" i="11"/>
  <c r="Z18" i="11"/>
  <c r="Z19" i="11"/>
  <c r="Z20" i="11"/>
  <c r="Z21" i="11"/>
  <c r="Z22" i="11"/>
  <c r="Z23" i="11"/>
  <c r="Z24" i="11"/>
  <c r="Z25" i="11"/>
  <c r="Z26" i="11"/>
  <c r="Z27" i="11"/>
  <c r="Z28" i="11"/>
  <c r="Z29" i="11"/>
  <c r="Z30" i="11"/>
  <c r="Z31" i="11"/>
  <c r="Z32" i="11"/>
  <c r="Z13" i="11"/>
  <c r="Y14" i="11"/>
  <c r="Y15" i="11"/>
  <c r="Y16" i="11"/>
  <c r="Y17" i="11"/>
  <c r="Y18" i="11"/>
  <c r="Y19" i="11"/>
  <c r="Y20" i="11"/>
  <c r="Y21" i="11"/>
  <c r="Y22" i="11"/>
  <c r="Y23" i="11"/>
  <c r="Y24" i="11"/>
  <c r="Y25" i="11"/>
  <c r="Y26" i="11"/>
  <c r="Y27" i="11"/>
  <c r="Y28" i="11"/>
  <c r="Y29" i="11"/>
  <c r="Y30" i="11"/>
  <c r="Y31" i="11"/>
  <c r="Y32" i="11"/>
  <c r="Y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27" i="11"/>
  <c r="X28" i="11"/>
  <c r="X29" i="11"/>
  <c r="X30" i="11"/>
  <c r="X31" i="11"/>
  <c r="X32" i="11"/>
  <c r="X13" i="11"/>
  <c r="W14" i="11"/>
  <c r="W15" i="11"/>
  <c r="W16" i="11"/>
  <c r="W17" i="11"/>
  <c r="W18" i="11"/>
  <c r="W19" i="11"/>
  <c r="W20" i="11"/>
  <c r="W21" i="11"/>
  <c r="W22" i="11"/>
  <c r="W23" i="11"/>
  <c r="W24" i="11"/>
  <c r="W25" i="11"/>
  <c r="W26" i="11"/>
  <c r="W27" i="11"/>
  <c r="W28" i="11"/>
  <c r="W29" i="11"/>
  <c r="W30" i="11"/>
  <c r="W31" i="11"/>
  <c r="W32" i="11"/>
  <c r="W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13" i="11"/>
  <c r="M44" i="9"/>
  <c r="L44" i="9"/>
  <c r="F14" i="9"/>
  <c r="I6" i="11"/>
  <c r="G6" i="11"/>
  <c r="I5" i="11"/>
  <c r="G5" i="11"/>
  <c r="F4" i="11"/>
  <c r="F3" i="11"/>
  <c r="F2" i="11"/>
  <c r="F1" i="11"/>
  <c r="I6" i="12" l="1"/>
  <c r="G6" i="12"/>
  <c r="I5" i="12"/>
  <c r="G5" i="12"/>
  <c r="F4" i="12"/>
  <c r="F3" i="12"/>
  <c r="F2" i="12"/>
  <c r="F1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13" i="12"/>
  <c r="F13" i="12"/>
  <c r="G13" i="12"/>
  <c r="D28" i="12"/>
  <c r="D29" i="12"/>
  <c r="D30" i="12"/>
  <c r="D31" i="12"/>
  <c r="D32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13" i="12"/>
  <c r="C23" i="12"/>
  <c r="C24" i="12"/>
  <c r="C25" i="12"/>
  <c r="C26" i="12"/>
  <c r="C27" i="12"/>
  <c r="C28" i="12"/>
  <c r="C29" i="12"/>
  <c r="C30" i="12"/>
  <c r="C31" i="12"/>
  <c r="C32" i="12"/>
  <c r="C14" i="12"/>
  <c r="C15" i="12"/>
  <c r="C16" i="12"/>
  <c r="C17" i="12"/>
  <c r="C18" i="12"/>
  <c r="C19" i="12"/>
  <c r="C20" i="12"/>
  <c r="C21" i="12"/>
  <c r="C22" i="12"/>
  <c r="C13" i="12"/>
  <c r="Q44" i="9"/>
  <c r="S14" i="8" s="1"/>
  <c r="P44" i="9"/>
  <c r="O44" i="9"/>
  <c r="N44" i="9"/>
  <c r="K44" i="9"/>
  <c r="J44" i="9"/>
  <c r="I44" i="9"/>
  <c r="O14" i="8" s="1"/>
  <c r="H44" i="9"/>
  <c r="Y54" i="8"/>
  <c r="W54" i="8"/>
  <c r="M33" i="12"/>
  <c r="L33" i="12"/>
  <c r="K33" i="12"/>
  <c r="J33" i="12"/>
  <c r="I33" i="12"/>
  <c r="P14" i="8" s="1"/>
  <c r="H33" i="12"/>
  <c r="AA32" i="11"/>
  <c r="U32" i="11"/>
  <c r="AA31" i="11"/>
  <c r="U31" i="11"/>
  <c r="AA30" i="11"/>
  <c r="U30" i="11"/>
  <c r="AA29" i="11"/>
  <c r="U29" i="11"/>
  <c r="AA28" i="11"/>
  <c r="U28" i="11"/>
  <c r="AA27" i="11"/>
  <c r="U27" i="11"/>
  <c r="AA26" i="11"/>
  <c r="U26" i="11"/>
  <c r="AA25" i="11"/>
  <c r="U25" i="11"/>
  <c r="AA24" i="11"/>
  <c r="U24" i="11"/>
  <c r="AA23" i="11"/>
  <c r="U23" i="11"/>
  <c r="AA22" i="11"/>
  <c r="U22" i="11"/>
  <c r="AA21" i="11"/>
  <c r="U21" i="11"/>
  <c r="AA20" i="11"/>
  <c r="U20" i="11"/>
  <c r="AA19" i="11"/>
  <c r="U19" i="11"/>
  <c r="AA18" i="11"/>
  <c r="U18" i="11"/>
  <c r="AA17" i="11"/>
  <c r="U17" i="11"/>
  <c r="AA16" i="11"/>
  <c r="AB16" i="11" s="1"/>
  <c r="U16" i="11"/>
  <c r="AA15" i="11"/>
  <c r="U15" i="11"/>
  <c r="AA14" i="11"/>
  <c r="U14" i="11"/>
  <c r="AA13" i="11"/>
  <c r="U13" i="11"/>
  <c r="AB32" i="11" l="1"/>
  <c r="R14" i="8"/>
  <c r="AC15" i="11"/>
  <c r="AC16" i="11"/>
  <c r="AC32" i="11"/>
  <c r="S33" i="11"/>
  <c r="AB22" i="11"/>
  <c r="AC22" i="11"/>
  <c r="AC19" i="11"/>
  <c r="AB19" i="11"/>
  <c r="AC23" i="11"/>
  <c r="AB23" i="11"/>
  <c r="AC27" i="11"/>
  <c r="AB27" i="11"/>
  <c r="AC30" i="11"/>
  <c r="AB30" i="11"/>
  <c r="U33" i="11"/>
  <c r="AC24" i="11"/>
  <c r="AB24" i="11"/>
  <c r="AC31" i="11"/>
  <c r="AB28" i="11"/>
  <c r="AC28" i="11"/>
  <c r="AC17" i="11"/>
  <c r="AB17" i="11"/>
  <c r="AB20" i="11"/>
  <c r="AC20" i="11"/>
  <c r="AA33" i="11"/>
  <c r="AC21" i="11"/>
  <c r="AB21" i="11"/>
  <c r="AC18" i="11"/>
  <c r="AB18" i="11"/>
  <c r="AC14" i="11"/>
  <c r="AB14" i="11"/>
  <c r="AC29" i="11"/>
  <c r="AC25" i="11"/>
  <c r="AB25" i="11"/>
  <c r="AC26" i="11"/>
  <c r="AB26" i="11"/>
  <c r="AB15" i="11"/>
  <c r="AB31" i="11"/>
  <c r="Z33" i="11"/>
  <c r="AB13" i="11"/>
  <c r="AB29" i="11"/>
  <c r="AC13" i="11"/>
  <c r="AB33" i="11" l="1"/>
  <c r="C16" i="9" l="1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15" i="9"/>
  <c r="D15" i="9"/>
  <c r="G43" i="9"/>
  <c r="F43" i="9"/>
  <c r="E43" i="9"/>
  <c r="D43" i="9"/>
  <c r="G42" i="9"/>
  <c r="F42" i="9"/>
  <c r="E42" i="9"/>
  <c r="D42" i="9"/>
  <c r="G41" i="9"/>
  <c r="F41" i="9"/>
  <c r="E41" i="9"/>
  <c r="D41" i="9"/>
  <c r="G40" i="9"/>
  <c r="F40" i="9"/>
  <c r="E40" i="9"/>
  <c r="D40" i="9"/>
  <c r="G39" i="9"/>
  <c r="F39" i="9"/>
  <c r="E39" i="9"/>
  <c r="D39" i="9"/>
  <c r="F1" i="9"/>
  <c r="G26" i="9" l="1"/>
  <c r="G27" i="9"/>
  <c r="G28" i="9"/>
  <c r="G29" i="9"/>
  <c r="G30" i="9"/>
  <c r="G31" i="9"/>
  <c r="G32" i="9"/>
  <c r="G33" i="9"/>
  <c r="G34" i="9"/>
  <c r="G35" i="9"/>
  <c r="G36" i="9"/>
  <c r="G37" i="9"/>
  <c r="G38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E27" i="9"/>
  <c r="E28" i="9"/>
  <c r="E29" i="9"/>
  <c r="E30" i="9"/>
  <c r="E31" i="9"/>
  <c r="E32" i="9"/>
  <c r="E33" i="9"/>
  <c r="E34" i="9"/>
  <c r="E35" i="9"/>
  <c r="E36" i="9"/>
  <c r="E37" i="9"/>
  <c r="E38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P48" i="8"/>
  <c r="S48" i="8"/>
  <c r="V48" i="8"/>
  <c r="P49" i="8"/>
  <c r="S49" i="8"/>
  <c r="V49" i="8"/>
  <c r="P50" i="8"/>
  <c r="S50" i="8"/>
  <c r="V50" i="8"/>
  <c r="P51" i="8"/>
  <c r="S51" i="8"/>
  <c r="V51" i="8"/>
  <c r="P52" i="8"/>
  <c r="S52" i="8"/>
  <c r="V52" i="8"/>
  <c r="P39" i="8"/>
  <c r="S39" i="8"/>
  <c r="V39" i="8"/>
  <c r="P40" i="8"/>
  <c r="S40" i="8"/>
  <c r="V40" i="8"/>
  <c r="P41" i="8"/>
  <c r="S41" i="8"/>
  <c r="V41" i="8"/>
  <c r="P42" i="8"/>
  <c r="S42" i="8"/>
  <c r="V42" i="8"/>
  <c r="P43" i="8"/>
  <c r="S43" i="8"/>
  <c r="V43" i="8"/>
  <c r="P44" i="8"/>
  <c r="S44" i="8"/>
  <c r="V44" i="8"/>
  <c r="P45" i="8"/>
  <c r="S45" i="8"/>
  <c r="V45" i="8"/>
  <c r="P46" i="8"/>
  <c r="S46" i="8"/>
  <c r="V46" i="8"/>
  <c r="P47" i="8"/>
  <c r="S47" i="8"/>
  <c r="V47" i="8"/>
  <c r="G22" i="9"/>
  <c r="G23" i="9"/>
  <c r="G24" i="9"/>
  <c r="G25" i="9"/>
  <c r="F22" i="9"/>
  <c r="F23" i="9"/>
  <c r="F24" i="9"/>
  <c r="F25" i="9"/>
  <c r="E22" i="9"/>
  <c r="E23" i="9"/>
  <c r="E24" i="9"/>
  <c r="E25" i="9"/>
  <c r="E26" i="9"/>
  <c r="D22" i="9"/>
  <c r="D23" i="9"/>
  <c r="D24" i="9"/>
  <c r="P36" i="8"/>
  <c r="S36" i="8"/>
  <c r="V36" i="8"/>
  <c r="P34" i="8"/>
  <c r="S34" i="8"/>
  <c r="V34" i="8"/>
  <c r="P35" i="8"/>
  <c r="S35" i="8"/>
  <c r="V35" i="8"/>
  <c r="P37" i="8"/>
  <c r="S37" i="8"/>
  <c r="V37" i="8"/>
  <c r="P33" i="8"/>
  <c r="S33" i="8"/>
  <c r="V33" i="8"/>
  <c r="P32" i="8"/>
  <c r="S32" i="8"/>
  <c r="V32" i="8"/>
  <c r="V53" i="8"/>
  <c r="V38" i="8"/>
  <c r="V31" i="8"/>
  <c r="V30" i="8"/>
  <c r="V29" i="8"/>
  <c r="V28" i="8"/>
  <c r="V27" i="8"/>
  <c r="V26" i="8"/>
  <c r="V25" i="8"/>
  <c r="V24" i="8"/>
  <c r="S53" i="8"/>
  <c r="S38" i="8"/>
  <c r="S31" i="8"/>
  <c r="S30" i="8"/>
  <c r="S29" i="8"/>
  <c r="S28" i="8"/>
  <c r="S27" i="8"/>
  <c r="S26" i="8"/>
  <c r="S25" i="8"/>
  <c r="S24" i="8"/>
  <c r="P53" i="8"/>
  <c r="P38" i="8"/>
  <c r="P31" i="8"/>
  <c r="P30" i="8"/>
  <c r="P29" i="8"/>
  <c r="P28" i="8"/>
  <c r="P27" i="8"/>
  <c r="P26" i="8"/>
  <c r="P25" i="8"/>
  <c r="P24" i="8"/>
  <c r="Z25" i="8" l="1"/>
  <c r="AA25" i="8" s="1"/>
  <c r="AB25" i="8" s="1"/>
  <c r="Z49" i="8"/>
  <c r="AA49" i="8" s="1"/>
  <c r="Z24" i="8"/>
  <c r="AA24" i="8" s="1"/>
  <c r="AB24" i="8" s="1"/>
  <c r="Z35" i="8"/>
  <c r="AA35" i="8" s="1"/>
  <c r="AB35" i="8" s="1"/>
  <c r="Z34" i="8"/>
  <c r="AA34" i="8" s="1"/>
  <c r="AB34" i="8" s="1"/>
  <c r="Z32" i="8"/>
  <c r="AA32" i="8" s="1"/>
  <c r="AB32" i="8" s="1"/>
  <c r="Z42" i="8"/>
  <c r="AA42" i="8" s="1"/>
  <c r="Z47" i="8"/>
  <c r="AA47" i="8" s="1"/>
  <c r="AB47" i="8" s="1"/>
  <c r="Z33" i="8"/>
  <c r="AA33" i="8" s="1"/>
  <c r="AB33" i="8" s="1"/>
  <c r="Z50" i="8"/>
  <c r="AA50" i="8" s="1"/>
  <c r="AB50" i="8" s="1"/>
  <c r="Z27" i="8"/>
  <c r="AA27" i="8" s="1"/>
  <c r="AB27" i="8" s="1"/>
  <c r="Z28" i="8"/>
  <c r="AA28" i="8" s="1"/>
  <c r="AB28" i="8" s="1"/>
  <c r="Z41" i="8"/>
  <c r="AA41" i="8" s="1"/>
  <c r="AB41" i="8" s="1"/>
  <c r="Z46" i="8"/>
  <c r="AA46" i="8" s="1"/>
  <c r="AB46" i="8" s="1"/>
  <c r="Z26" i="8"/>
  <c r="AA26" i="8" s="1"/>
  <c r="AB26" i="8" s="1"/>
  <c r="Z29" i="8"/>
  <c r="AA29" i="8" s="1"/>
  <c r="AB29" i="8" s="1"/>
  <c r="Z30" i="8"/>
  <c r="AA30" i="8" s="1"/>
  <c r="AB30" i="8" s="1"/>
  <c r="Z37" i="8"/>
  <c r="AA37" i="8" s="1"/>
  <c r="AB37" i="8" s="1"/>
  <c r="Z31" i="8"/>
  <c r="AA31" i="8" s="1"/>
  <c r="AB31" i="8" s="1"/>
  <c r="Z40" i="8"/>
  <c r="AA40" i="8" s="1"/>
  <c r="AB40" i="8" s="1"/>
  <c r="Z38" i="8"/>
  <c r="AA38" i="8" s="1"/>
  <c r="AB38" i="8" s="1"/>
  <c r="Z45" i="8"/>
  <c r="AA45" i="8" s="1"/>
  <c r="AB45" i="8" s="1"/>
  <c r="Z53" i="8"/>
  <c r="AA53" i="8" s="1"/>
  <c r="AB53" i="8" s="1"/>
  <c r="Z48" i="8"/>
  <c r="AA48" i="8" s="1"/>
  <c r="AB48" i="8" s="1"/>
  <c r="Z39" i="8"/>
  <c r="AA39" i="8" s="1"/>
  <c r="AB39" i="8" s="1"/>
  <c r="Z36" i="8"/>
  <c r="AA36" i="8" s="1"/>
  <c r="AB36" i="8" s="1"/>
  <c r="Z51" i="8"/>
  <c r="AA51" i="8" s="1"/>
  <c r="AB51" i="8" s="1"/>
  <c r="Z44" i="8"/>
  <c r="AA44" i="8" s="1"/>
  <c r="AB44" i="8" s="1"/>
  <c r="Z52" i="8"/>
  <c r="AA52" i="8" s="1"/>
  <c r="Z43" i="8"/>
  <c r="AA43" i="8" s="1"/>
  <c r="AB43" i="8" s="1"/>
  <c r="AC36" i="8"/>
  <c r="AC32" i="8"/>
  <c r="D14" i="9"/>
  <c r="AC52" i="8" l="1"/>
  <c r="AB52" i="8"/>
  <c r="AC42" i="8"/>
  <c r="AB42" i="8"/>
  <c r="AC49" i="8"/>
  <c r="AB49" i="8"/>
  <c r="AC46" i="8"/>
  <c r="AC50" i="8"/>
  <c r="AC39" i="8"/>
  <c r="AC48" i="8"/>
  <c r="AC47" i="8"/>
  <c r="AC34" i="8"/>
  <c r="AC51" i="8"/>
  <c r="AC35" i="8"/>
  <c r="AC33" i="8"/>
  <c r="AC37" i="8"/>
  <c r="AC43" i="8"/>
  <c r="Z54" i="8"/>
  <c r="AC40" i="8"/>
  <c r="AC41" i="8"/>
  <c r="AC44" i="8"/>
  <c r="AC45" i="8"/>
  <c r="AC38" i="8"/>
  <c r="I6" i="9"/>
  <c r="I5" i="9"/>
  <c r="G6" i="9"/>
  <c r="G5" i="9"/>
  <c r="F4" i="9"/>
  <c r="F3" i="9"/>
  <c r="F2" i="9"/>
  <c r="G15" i="9"/>
  <c r="G16" i="9"/>
  <c r="G17" i="9"/>
  <c r="G18" i="9"/>
  <c r="G19" i="9"/>
  <c r="G20" i="9"/>
  <c r="G21" i="9"/>
  <c r="F15" i="9"/>
  <c r="F16" i="9"/>
  <c r="F17" i="9"/>
  <c r="F18" i="9"/>
  <c r="F19" i="9"/>
  <c r="F20" i="9"/>
  <c r="F21" i="9"/>
  <c r="G14" i="9"/>
  <c r="E15" i="9"/>
  <c r="E16" i="9"/>
  <c r="E17" i="9"/>
  <c r="E18" i="9"/>
  <c r="E19" i="9"/>
  <c r="E20" i="9"/>
  <c r="E21" i="9"/>
  <c r="E14" i="9"/>
  <c r="D16" i="9"/>
  <c r="D17" i="9"/>
  <c r="D18" i="9"/>
  <c r="D19" i="9"/>
  <c r="D20" i="9"/>
  <c r="D21" i="9"/>
  <c r="C14" i="9"/>
  <c r="AB54" i="8" l="1"/>
  <c r="K12" i="8" s="1"/>
  <c r="AC30" i="8"/>
  <c r="AC31" i="8"/>
  <c r="AC53" i="8"/>
  <c r="AA54" i="8" l="1"/>
  <c r="AC29" i="8"/>
  <c r="AC28" i="8"/>
  <c r="AC27" i="8"/>
  <c r="AC26" i="8"/>
  <c r="AC25" i="8"/>
  <c r="AC24" i="8" l="1"/>
</calcChain>
</file>

<file path=xl/sharedStrings.xml><?xml version="1.0" encoding="utf-8"?>
<sst xmlns="http://schemas.openxmlformats.org/spreadsheetml/2006/main" count="231" uniqueCount="121">
  <si>
    <t>Projekttitel</t>
  </si>
  <si>
    <t>Antragsnummer</t>
  </si>
  <si>
    <t>Název projektu</t>
  </si>
  <si>
    <t>Číslo žádosti</t>
  </si>
  <si>
    <t>Příjemce</t>
  </si>
  <si>
    <t>Počet akcí</t>
  </si>
  <si>
    <t>Počet vzdélávání/školení</t>
  </si>
  <si>
    <t>Počet odborných konferencí</t>
  </si>
  <si>
    <t>Lfd. Nr.</t>
  </si>
  <si>
    <t>Počet osobodní</t>
  </si>
  <si>
    <t>Fort-/Bildungen 
Vzdělávání/Školení</t>
  </si>
  <si>
    <t>Veranstaltungen
Akce</t>
  </si>
  <si>
    <t>Fachkonferenzen
Odborné konference</t>
  </si>
  <si>
    <t>Datum první aktivity (typ projektu)</t>
  </si>
  <si>
    <t>Begünstigter</t>
  </si>
  <si>
    <t>Land</t>
  </si>
  <si>
    <t>Stát</t>
  </si>
  <si>
    <t>Bewilligter Fördersatz</t>
  </si>
  <si>
    <t>Schválená dotační sazba</t>
  </si>
  <si>
    <t>Datum Registrierung</t>
  </si>
  <si>
    <t>Datum registrace</t>
  </si>
  <si>
    <t>LISTE DER KLEINPROJEKTE Nr.
SOUPISKA MALÝCH PROJEKTŮ č.</t>
  </si>
  <si>
    <t>Datum Einreichung Erstantrag</t>
  </si>
  <si>
    <t xml:space="preserve">Datum prvního podání žádosti </t>
  </si>
  <si>
    <t>von │ od</t>
  </si>
  <si>
    <t>SEK
in
EUR</t>
  </si>
  <si>
    <t>Jednotková sazba 
v EUR</t>
  </si>
  <si>
    <t>Anzahl der Veranstalt-ungen</t>
  </si>
  <si>
    <t>Anzahl der Personen-tage</t>
  </si>
  <si>
    <t>Anzahl der Fort-/
Bildungen</t>
  </si>
  <si>
    <t>Anzahl der Fachkon-ferenzen</t>
  </si>
  <si>
    <t>Bewilligte EU-Förderung in EUR</t>
  </si>
  <si>
    <t>Die Liste ist Bestandteil des Auszahlungsantrages. │ Soupiska je součástí žádosti o platbu.</t>
  </si>
  <si>
    <t>Poř. č.</t>
  </si>
  <si>
    <t>Datum der ersten Aktivität (Projekttyp)</t>
  </si>
  <si>
    <t>Správce fondu: Provedena kontrola na místě</t>
  </si>
  <si>
    <t>Antragsnummer │ Číslo žádosti</t>
  </si>
  <si>
    <t>Projektkürzel │ Zkrácený název projektu</t>
  </si>
  <si>
    <t>Projektzeitraum │ Doba realizace projektu</t>
  </si>
  <si>
    <t>Abrechnungszeitraum │ Vyúčtované období</t>
  </si>
  <si>
    <t>bis │ do</t>
  </si>
  <si>
    <t>Fondsverwalter │ Správce fondu</t>
  </si>
  <si>
    <t>Schválená dotace EU 
v EUR</t>
  </si>
  <si>
    <t>Dotace EU požadovaná k výplatě v EUR</t>
  </si>
  <si>
    <t>Anmerkungen zu Abweichungen</t>
  </si>
  <si>
    <t>Poznámky k odchylkám</t>
  </si>
  <si>
    <t>Wesentliche Abweichungen in der Durchführung festgestellt</t>
  </si>
  <si>
    <t>Zjištěny podstatné odchylky v realizaci</t>
  </si>
  <si>
    <t>Fonds-verwalter:
VOK durchgeführt</t>
  </si>
  <si>
    <t xml:space="preserve">RCO081 </t>
  </si>
  <si>
    <t>RCO87</t>
  </si>
  <si>
    <t>RCO115</t>
  </si>
  <si>
    <t>Gesamt │ Celkem</t>
  </si>
  <si>
    <t>RCR84</t>
  </si>
  <si>
    <t>RCR85</t>
  </si>
  <si>
    <t>Veranstaltung</t>
  </si>
  <si>
    <t>Fortbildung</t>
  </si>
  <si>
    <t>Fachkonferenz</t>
  </si>
  <si>
    <t>Počet osobodní2</t>
  </si>
  <si>
    <t>Jednotková sazba 
v EUR3</t>
  </si>
  <si>
    <t>Počet osobodní4</t>
  </si>
  <si>
    <t>Jednotková sazba 
v EUR5</t>
  </si>
  <si>
    <t>bitte auswählen - prosím vyberte</t>
  </si>
  <si>
    <t>Interreg Sachsen - Tschechien │ Česko - Sasko 
2021-2027</t>
  </si>
  <si>
    <t>1.</t>
  </si>
  <si>
    <t>2.</t>
  </si>
  <si>
    <t>Zur Auszahlung beantragte EU-Förderung gesamt in EUR</t>
  </si>
  <si>
    <t>Erfüllungsstand der Indikatoren</t>
  </si>
  <si>
    <t>3.</t>
  </si>
  <si>
    <t>Abrechnung über Entwurfsbudget │ Vyúčtování přes návrh rozpočtu</t>
  </si>
  <si>
    <t xml:space="preserve">Land </t>
  </si>
  <si>
    <t>Anzahl der Schlüssel-aktivitäten</t>
  </si>
  <si>
    <t>Bewilligte Kosten ohne Pauschalen</t>
  </si>
  <si>
    <t>Bewilligte Verwaltungs-kosten-pauschale</t>
  </si>
  <si>
    <t>Bewilligte Reisekosten-pauschale</t>
  </si>
  <si>
    <t>Bewilligte Kosten mit Pauschalen</t>
  </si>
  <si>
    <t>Bewilligte Förderung in EUR</t>
  </si>
  <si>
    <t>Geltend gemachte Kosten in EUR o. Pauschalen</t>
  </si>
  <si>
    <t>Verwaltungs-kosten-pauschale</t>
  </si>
  <si>
    <t>Reisekosten-pauschale</t>
  </si>
  <si>
    <t>Geltend gemachte Kosten in EUR m. Pauschalen</t>
  </si>
  <si>
    <t>Berechnete 
EU-Förderung 
in EUR</t>
  </si>
  <si>
    <t>Zur Auszahlung beantragte EU-Förderung</t>
  </si>
  <si>
    <t>Datum první aktivity (klíčová aktivita)</t>
  </si>
  <si>
    <t>Počet klíčových aktivit</t>
  </si>
  <si>
    <t>Schválené náklady bez paušálů</t>
  </si>
  <si>
    <t>Schválený paušál personálních nákladů</t>
  </si>
  <si>
    <t>Schválený paušál
admin.
nákladů</t>
  </si>
  <si>
    <t>Schválený paušál cestovmích nákladů</t>
  </si>
  <si>
    <t>Schválené náklady vč. paušálů</t>
  </si>
  <si>
    <t>Schválená dotace v EUR</t>
  </si>
  <si>
    <t>Uplatněné náklady 
v EUR bez paušálů</t>
  </si>
  <si>
    <t>Paušál personálních nákladů</t>
  </si>
  <si>
    <t>Paušál
admin.
nákladů</t>
  </si>
  <si>
    <t>Paušál cestovmích nákladů</t>
  </si>
  <si>
    <t>Uplatněné náklady 
v EUR vč. paušálů</t>
  </si>
  <si>
    <t>Vypočtená dotace EU 
v EUR</t>
  </si>
  <si>
    <t>4.</t>
  </si>
  <si>
    <t>Stand der Erfüllung der Indikatoren bei Kleinprojekten mit Entwurfsbudget │ Stav plnění ukazatelů u malých projektů s návrhem rozpočtu</t>
  </si>
  <si>
    <t>RCO87
Grenzübergreifend kooperierende Organisationen
Organizace zapojené do přeshraniční spolupráce</t>
  </si>
  <si>
    <t>RCO115
Gemeinsam veranstaltete grenzübergreifende öffentliche Veranstaltungen
Společně organizované přeshraniční veřejné akce</t>
  </si>
  <si>
    <t>RCR84
Organisationen, die nach Projektabschluss grenzübergreifend zusammenarbeiten
Organizace zapojené do přeshraniční spolupráce po dokončení projektu</t>
  </si>
  <si>
    <t>bewilligt │schváleno</t>
  </si>
  <si>
    <t>tatsächlich │skutečně</t>
  </si>
  <si>
    <t>Bewilligte Kosten 
in EUR</t>
  </si>
  <si>
    <t>Schválené náklady 
v EUR</t>
  </si>
  <si>
    <t>Dotace EU 
požadovaná k výplatě 
v EUR</t>
  </si>
  <si>
    <t>Stand der Erfüllung der Indikatoren bei Kleinprojekten mit Standardseinheitskosten │ Stav plnění ukazatelů u malých projektů s jednotkovými náklady</t>
  </si>
  <si>
    <t>RCO81
Teilnahmen an grenzübergreifenden gemeinsamen Maßnahmen
Účast na společných přeshraničních akcích</t>
  </si>
  <si>
    <t>RCR85
Teilnahmen an grenzübergreifenden gemeinsamen Maßnahmen nach Projektabschluss
Účast na společných přeshraničních akcích 
po dokončení projektu</t>
  </si>
  <si>
    <t>Abrechnung über Standardeinheitskosten │ Vyúčtování přes jednotkové náklady</t>
  </si>
  <si>
    <t>Geltend gemachte Kosten in EUR</t>
  </si>
  <si>
    <t>Uplatněné náklady 
v EUR</t>
  </si>
  <si>
    <t>Datum der ersten Aktivität (Schlüssel-aktivität)</t>
  </si>
  <si>
    <t>Bewilligte Personal-kosten-pauschale</t>
  </si>
  <si>
    <t>Personal-kosten-pauschale</t>
  </si>
  <si>
    <t>Antrags-nummer</t>
  </si>
  <si>
    <t>Bei Bedarf können Sie die Zeilenhöhe manuell vergrößern, indem Sie die Zeilen links in der Zeilenleiste größer ziehen.</t>
  </si>
  <si>
    <t>! VERTRAULICH !  </t>
  </si>
  <si>
    <r>
      <t xml:space="preserve">Sächsische Aufbaubank – Förderbank –  </t>
    </r>
    <r>
      <rPr>
        <sz val="9"/>
        <rFont val="Arial"/>
        <family val="2"/>
      </rPr>
      <t xml:space="preserve">Gerberstraße 5,  04105 Leipzig     </t>
    </r>
    <r>
      <rPr>
        <b/>
        <sz val="9"/>
        <rFont val="Arial"/>
        <family val="2"/>
      </rPr>
      <t>Postanschrift:</t>
    </r>
    <r>
      <rPr>
        <sz val="9"/>
        <rFont val="Arial"/>
        <family val="2"/>
      </rPr>
      <t xml:space="preserve">  04022 Leipzig,   </t>
    </r>
    <r>
      <rPr>
        <b/>
        <sz val="9"/>
        <rFont val="Arial"/>
        <family val="2"/>
      </rPr>
      <t>Telefon</t>
    </r>
    <r>
      <rPr>
        <sz val="9"/>
        <rFont val="Arial"/>
        <family val="2"/>
      </rPr>
      <t xml:space="preserve">  0341 70292-0,   </t>
    </r>
    <r>
      <rPr>
        <b/>
        <sz val="9"/>
        <rFont val="Arial"/>
        <family val="2"/>
      </rPr>
      <t>SWIFT/BIC:</t>
    </r>
    <r>
      <rPr>
        <sz val="9"/>
        <rFont val="Arial"/>
        <family val="2"/>
      </rPr>
      <t xml:space="preserve"> SABDDE81XXX  </t>
    </r>
    <r>
      <rPr>
        <b/>
        <sz val="9"/>
        <rFont val="Arial"/>
        <family val="2"/>
      </rPr>
      <t xml:space="preserve">  Gläubiger-ID:</t>
    </r>
    <r>
      <rPr>
        <sz val="9"/>
        <rFont val="Arial"/>
        <family val="2"/>
      </rPr>
      <t xml:space="preserve">  DE42ZZZ00000034715   </t>
    </r>
    <r>
      <rPr>
        <b/>
        <sz val="9"/>
        <rFont val="Arial"/>
        <family val="2"/>
      </rPr>
      <t>USt-ID:</t>
    </r>
    <r>
      <rPr>
        <sz val="9"/>
        <rFont val="Arial"/>
        <family val="2"/>
      </rPr>
      <t xml:space="preserve">  DE179593934</t>
    </r>
  </si>
  <si>
    <r>
      <t xml:space="preserve">Internet:  </t>
    </r>
    <r>
      <rPr>
        <sz val="9"/>
        <rFont val="Arial"/>
        <family val="2"/>
      </rPr>
      <t>www.sab.sachsen.de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</si>
</sst>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"/>
  </numFmts>
  <fonts count="40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6"/>
      <color rgb="FFFF0000"/>
      <name val="Arial"/>
      <family val="2"/>
    </font>
    <font>
      <sz val="6"/>
      <color theme="1"/>
      <name val="Arial"/>
      <family val="2"/>
    </font>
    <font>
      <sz val="7"/>
      <color theme="1"/>
      <name val="Arial"/>
      <family val="2"/>
    </font>
    <font>
      <sz val="6"/>
      <name val="Arial"/>
      <family val="2"/>
    </font>
    <font>
      <sz val="6"/>
      <color rgb="FF0070C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sz val="8"/>
      <color theme="0"/>
      <name val="Arial"/>
      <family val="2"/>
    </font>
    <font>
      <sz val="10"/>
      <color rgb="FFFF0000"/>
      <name val="Arial"/>
      <family val="2"/>
    </font>
    <font>
      <sz val="8"/>
      <color rgb="FF0070C0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rgb="FFC00000"/>
      <name val="Arial"/>
      <family val="2"/>
    </font>
    <font>
      <b/>
      <sz val="9"/>
      <color theme="0"/>
      <name val="Arial"/>
      <family val="2"/>
    </font>
    <font>
      <b/>
      <sz val="12"/>
      <name val="Arial"/>
      <family val="2"/>
    </font>
    <font>
      <sz val="12"/>
      <color rgb="FF0303C3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0" fontId="11" fillId="0" borderId="0"/>
    <xf numFmtId="0" fontId="11" fillId="0" borderId="0"/>
    <xf numFmtId="9" fontId="12" fillId="0" borderId="0" applyFont="0" applyFill="0" applyBorder="0" applyAlignment="0" applyProtection="0"/>
    <xf numFmtId="0" fontId="18" fillId="0" borderId="0"/>
    <xf numFmtId="0" fontId="11" fillId="0" borderId="0"/>
  </cellStyleXfs>
  <cellXfs count="373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10" fillId="0" borderId="0" xfId="1" applyFont="1"/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6" fillId="0" borderId="0" xfId="2" applyFont="1"/>
    <xf numFmtId="0" fontId="14" fillId="0" borderId="0" xfId="0" applyFont="1"/>
    <xf numFmtId="0" fontId="13" fillId="0" borderId="0" xfId="0" applyFont="1"/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vertical="center" wrapText="1"/>
    </xf>
    <xf numFmtId="0" fontId="19" fillId="0" borderId="0" xfId="4" applyFont="1" applyAlignment="1">
      <alignment horizontal="center" vertical="center"/>
    </xf>
    <xf numFmtId="0" fontId="19" fillId="0" borderId="0" xfId="4" applyFont="1" applyAlignment="1">
      <alignment horizontal="left" vertical="center"/>
    </xf>
    <xf numFmtId="0" fontId="20" fillId="0" borderId="0" xfId="0" applyFont="1" applyAlignment="1">
      <alignment vertical="center"/>
    </xf>
    <xf numFmtId="0" fontId="4" fillId="0" borderId="2" xfId="0" applyFont="1" applyBorder="1"/>
    <xf numFmtId="14" fontId="4" fillId="0" borderId="2" xfId="0" applyNumberFormat="1" applyFont="1" applyBorder="1"/>
    <xf numFmtId="0" fontId="22" fillId="0" borderId="0" xfId="0" applyFont="1" applyBorder="1"/>
    <xf numFmtId="14" fontId="22" fillId="0" borderId="0" xfId="0" applyNumberFormat="1" applyFont="1" applyBorder="1"/>
    <xf numFmtId="0" fontId="23" fillId="0" borderId="0" xfId="2" applyFont="1"/>
    <xf numFmtId="0" fontId="5" fillId="3" borderId="18" xfId="0" applyFont="1" applyFill="1" applyBorder="1" applyAlignment="1">
      <alignment horizontal="center" vertical="center" wrapText="1"/>
    </xf>
    <xf numFmtId="0" fontId="28" fillId="0" borderId="5" xfId="0" applyFont="1" applyBorder="1" applyAlignment="1" applyProtection="1">
      <alignment horizontal="center" vertical="center"/>
      <protection locked="0"/>
    </xf>
    <xf numFmtId="0" fontId="3" fillId="3" borderId="23" xfId="0" applyFont="1" applyFill="1" applyBorder="1" applyAlignment="1">
      <alignment horizontal="center" vertical="center"/>
    </xf>
    <xf numFmtId="14" fontId="24" fillId="0" borderId="23" xfId="0" applyNumberFormat="1" applyFont="1" applyBorder="1" applyAlignment="1" applyProtection="1">
      <alignment horizontal="center" vertical="center"/>
      <protection locked="0"/>
    </xf>
    <xf numFmtId="14" fontId="24" fillId="0" borderId="1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Protection="1"/>
    <xf numFmtId="0" fontId="5" fillId="4" borderId="0" xfId="0" applyFont="1" applyFill="1" applyProtection="1"/>
    <xf numFmtId="0" fontId="5" fillId="2" borderId="0" xfId="0" applyFont="1" applyFill="1" applyProtection="1"/>
    <xf numFmtId="0" fontId="6" fillId="2" borderId="0" xfId="0" applyFont="1" applyFill="1" applyProtection="1"/>
    <xf numFmtId="0" fontId="23" fillId="4" borderId="0" xfId="0" applyFont="1" applyFill="1" applyProtection="1"/>
    <xf numFmtId="0" fontId="27" fillId="2" borderId="3" xfId="0" applyFont="1" applyFill="1" applyBorder="1" applyAlignment="1" applyProtection="1">
      <alignment horizontal="left" vertical="center"/>
    </xf>
    <xf numFmtId="0" fontId="27" fillId="2" borderId="4" xfId="0" applyFont="1" applyFill="1" applyBorder="1" applyAlignment="1" applyProtection="1">
      <alignment horizontal="left" vertical="center"/>
    </xf>
    <xf numFmtId="0" fontId="26" fillId="2" borderId="0" xfId="0" applyFont="1" applyFill="1" applyBorder="1" applyAlignment="1" applyProtection="1">
      <alignment horizontal="left" vertical="center" wrapText="1" indent="1"/>
    </xf>
    <xf numFmtId="0" fontId="8" fillId="0" borderId="0" xfId="2" applyFont="1" applyAlignment="1" applyProtection="1">
      <alignment horizontal="left" vertical="center" indent="1"/>
    </xf>
    <xf numFmtId="0" fontId="7" fillId="0" borderId="0" xfId="0" applyFont="1" applyAlignment="1" applyProtection="1">
      <alignment horizontal="left" vertical="center" inden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Protection="1"/>
    <xf numFmtId="0" fontId="7" fillId="0" borderId="0" xfId="0" applyFont="1" applyAlignment="1" applyProtection="1">
      <alignment vertical="center"/>
    </xf>
    <xf numFmtId="0" fontId="6" fillId="0" borderId="0" xfId="0" applyFont="1" applyProtection="1"/>
    <xf numFmtId="0" fontId="3" fillId="3" borderId="23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left" vertical="center" indent="1"/>
    </xf>
    <xf numFmtId="0" fontId="5" fillId="0" borderId="0" xfId="0" applyFont="1" applyFill="1" applyBorder="1" applyAlignment="1" applyProtection="1">
      <alignment horizontal="center" vertical="center"/>
    </xf>
    <xf numFmtId="14" fontId="5" fillId="0" borderId="0" xfId="0" applyNumberFormat="1" applyFont="1" applyFill="1" applyBorder="1" applyAlignment="1" applyProtection="1">
      <alignment horizontal="right" vertical="center" indent="1"/>
    </xf>
    <xf numFmtId="0" fontId="7" fillId="0" borderId="0" xfId="0" applyFont="1" applyFill="1" applyAlignment="1" applyProtection="1">
      <alignment vertical="center"/>
    </xf>
    <xf numFmtId="0" fontId="7" fillId="0" borderId="0" xfId="0" applyFont="1" applyFill="1" applyProtection="1"/>
    <xf numFmtId="0" fontId="5" fillId="0" borderId="0" xfId="0" applyFont="1" applyFill="1" applyProtection="1"/>
    <xf numFmtId="0" fontId="15" fillId="0" borderId="0" xfId="0" applyFont="1" applyAlignment="1" applyProtection="1">
      <alignment horizontal="center"/>
    </xf>
    <xf numFmtId="0" fontId="8" fillId="3" borderId="5" xfId="0" applyFont="1" applyFill="1" applyBorder="1" applyAlignment="1" applyProtection="1">
      <alignment vertical="center"/>
    </xf>
    <xf numFmtId="0" fontId="8" fillId="3" borderId="3" xfId="0" applyFont="1" applyFill="1" applyBorder="1" applyAlignment="1" applyProtection="1">
      <alignment vertical="center"/>
    </xf>
    <xf numFmtId="0" fontId="8" fillId="0" borderId="0" xfId="0" applyFont="1" applyProtection="1"/>
    <xf numFmtId="0" fontId="5" fillId="3" borderId="32" xfId="0" applyFont="1" applyFill="1" applyBorder="1" applyAlignment="1" applyProtection="1">
      <alignment horizontal="center" vertical="center" wrapText="1"/>
    </xf>
    <xf numFmtId="0" fontId="5" fillId="3" borderId="34" xfId="0" applyFont="1" applyFill="1" applyBorder="1" applyAlignment="1" applyProtection="1">
      <alignment horizontal="center" vertical="center" wrapText="1"/>
    </xf>
    <xf numFmtId="0" fontId="5" fillId="3" borderId="39" xfId="0" applyFont="1" applyFill="1" applyBorder="1" applyAlignment="1" applyProtection="1">
      <alignment horizontal="center" vertical="center" wrapText="1"/>
    </xf>
    <xf numFmtId="0" fontId="5" fillId="3" borderId="31" xfId="0" applyFont="1" applyFill="1" applyBorder="1" applyAlignment="1" applyProtection="1">
      <alignment horizontal="center" vertical="center" wrapText="1"/>
    </xf>
    <xf numFmtId="0" fontId="5" fillId="3" borderId="35" xfId="0" applyFont="1" applyFill="1" applyBorder="1" applyAlignment="1" applyProtection="1">
      <alignment horizontal="center" vertical="center" wrapText="1"/>
    </xf>
    <xf numFmtId="0" fontId="5" fillId="3" borderId="33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/>
    <xf numFmtId="0" fontId="21" fillId="2" borderId="5" xfId="0" applyFont="1" applyFill="1" applyBorder="1" applyProtection="1"/>
    <xf numFmtId="0" fontId="21" fillId="2" borderId="3" xfId="0" applyFont="1" applyFill="1" applyBorder="1" applyProtection="1"/>
    <xf numFmtId="0" fontId="21" fillId="2" borderId="3" xfId="0" applyFont="1" applyFill="1" applyBorder="1" applyAlignment="1" applyProtection="1">
      <alignment vertical="center"/>
    </xf>
    <xf numFmtId="0" fontId="21" fillId="2" borderId="16" xfId="0" applyFont="1" applyFill="1" applyBorder="1" applyAlignment="1" applyProtection="1">
      <alignment vertical="center"/>
    </xf>
    <xf numFmtId="0" fontId="6" fillId="0" borderId="0" xfId="0" applyFont="1" applyAlignment="1" applyProtection="1">
      <alignment wrapText="1"/>
    </xf>
    <xf numFmtId="0" fontId="13" fillId="0" borderId="0" xfId="0" applyFont="1" applyFill="1" applyAlignment="1" applyProtection="1">
      <alignment horizontal="left" vertical="center" wrapText="1"/>
    </xf>
    <xf numFmtId="0" fontId="24" fillId="0" borderId="20" xfId="0" applyFont="1" applyBorder="1" applyAlignment="1" applyProtection="1">
      <alignment horizontal="left" vertical="center" wrapText="1"/>
      <protection locked="0"/>
    </xf>
    <xf numFmtId="14" fontId="24" fillId="0" borderId="43" xfId="0" applyNumberFormat="1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/>
    </xf>
    <xf numFmtId="14" fontId="24" fillId="0" borderId="23" xfId="0" applyNumberFormat="1" applyFont="1" applyBorder="1" applyAlignment="1" applyProtection="1">
      <alignment horizontal="left" vertical="center"/>
      <protection locked="0"/>
    </xf>
    <xf numFmtId="14" fontId="24" fillId="0" borderId="12" xfId="0" applyNumberFormat="1" applyFont="1" applyBorder="1" applyAlignment="1" applyProtection="1">
      <alignment horizontal="center" vertical="center"/>
      <protection locked="0"/>
    </xf>
    <xf numFmtId="14" fontId="24" fillId="0" borderId="31" xfId="0" applyNumberFormat="1" applyFont="1" applyBorder="1" applyAlignment="1" applyProtection="1">
      <alignment horizontal="center" vertical="center"/>
      <protection locked="0"/>
    </xf>
    <xf numFmtId="0" fontId="24" fillId="0" borderId="11" xfId="0" applyFont="1" applyBorder="1" applyAlignment="1" applyProtection="1">
      <alignment horizontal="center" vertical="center"/>
      <protection locked="0"/>
    </xf>
    <xf numFmtId="0" fontId="24" fillId="0" borderId="12" xfId="0" applyFont="1" applyBorder="1" applyAlignment="1" applyProtection="1">
      <alignment horizontal="center" vertical="center"/>
      <protection locked="0"/>
    </xf>
    <xf numFmtId="0" fontId="24" fillId="0" borderId="17" xfId="0" applyFont="1" applyBorder="1" applyAlignment="1" applyProtection="1">
      <alignment horizontal="left" vertical="center" wrapText="1"/>
      <protection locked="0"/>
    </xf>
    <xf numFmtId="0" fontId="22" fillId="0" borderId="0" xfId="0" applyFont="1" applyFill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24" fillId="0" borderId="22" xfId="0" applyFont="1" applyBorder="1" applyAlignment="1" applyProtection="1">
      <alignment horizontal="center" vertical="center"/>
      <protection locked="0"/>
    </xf>
    <xf numFmtId="14" fontId="24" fillId="0" borderId="20" xfId="0" applyNumberFormat="1" applyFont="1" applyBorder="1" applyAlignment="1" applyProtection="1">
      <alignment horizontal="center" vertical="center"/>
      <protection locked="0"/>
    </xf>
    <xf numFmtId="14" fontId="24" fillId="0" borderId="40" xfId="0" applyNumberFormat="1" applyFont="1" applyBorder="1" applyAlignment="1" applyProtection="1">
      <alignment horizontal="center" vertical="center"/>
      <protection locked="0"/>
    </xf>
    <xf numFmtId="0" fontId="24" fillId="0" borderId="20" xfId="0" applyFont="1" applyBorder="1" applyAlignment="1" applyProtection="1">
      <alignment horizontal="center" vertical="center"/>
      <protection locked="0"/>
    </xf>
    <xf numFmtId="0" fontId="24" fillId="0" borderId="23" xfId="0" applyFont="1" applyBorder="1" applyAlignment="1" applyProtection="1">
      <alignment horizontal="center" vertical="center"/>
      <protection locked="0"/>
    </xf>
    <xf numFmtId="0" fontId="24" fillId="0" borderId="24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vertical="top"/>
    </xf>
    <xf numFmtId="14" fontId="24" fillId="0" borderId="24" xfId="0" applyNumberFormat="1" applyFont="1" applyBorder="1" applyAlignment="1" applyProtection="1">
      <alignment horizontal="center" vertical="center"/>
      <protection locked="0"/>
    </xf>
    <xf numFmtId="0" fontId="24" fillId="0" borderId="25" xfId="0" applyFont="1" applyBorder="1" applyAlignment="1" applyProtection="1">
      <alignment horizontal="center" vertical="center"/>
      <protection locked="0"/>
    </xf>
    <xf numFmtId="0" fontId="24" fillId="0" borderId="28" xfId="0" applyFont="1" applyBorder="1" applyAlignment="1" applyProtection="1">
      <alignment horizontal="center" vertical="center"/>
      <protection locked="0"/>
    </xf>
    <xf numFmtId="0" fontId="24" fillId="0" borderId="29" xfId="0" applyFont="1" applyBorder="1" applyAlignment="1" applyProtection="1">
      <alignment horizontal="left" vertical="center" wrapText="1"/>
      <protection locked="0"/>
    </xf>
    <xf numFmtId="14" fontId="24" fillId="0" borderId="25" xfId="0" applyNumberFormat="1" applyFont="1" applyBorder="1" applyAlignment="1" applyProtection="1">
      <alignment horizontal="center" vertical="center"/>
      <protection locked="0"/>
    </xf>
    <xf numFmtId="14" fontId="24" fillId="0" borderId="28" xfId="0" applyNumberFormat="1" applyFont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left" vertical="center" indent="1"/>
    </xf>
    <xf numFmtId="0" fontId="12" fillId="4" borderId="0" xfId="0" applyFont="1" applyFill="1" applyAlignment="1">
      <alignment vertical="center" wrapText="1"/>
    </xf>
    <xf numFmtId="0" fontId="24" fillId="0" borderId="13" xfId="0" applyFont="1" applyBorder="1" applyAlignment="1" applyProtection="1">
      <alignment horizontal="center" vertical="center"/>
      <protection locked="0"/>
    </xf>
    <xf numFmtId="0" fontId="24" fillId="0" borderId="11" xfId="0" applyFont="1" applyBorder="1" applyAlignment="1" applyProtection="1">
      <alignment horizontal="right" vertical="center"/>
      <protection locked="0"/>
    </xf>
    <xf numFmtId="0" fontId="24" fillId="0" borderId="12" xfId="0" applyFont="1" applyBorder="1" applyAlignment="1" applyProtection="1">
      <alignment horizontal="right" vertical="center"/>
      <protection locked="0"/>
    </xf>
    <xf numFmtId="0" fontId="24" fillId="0" borderId="11" xfId="0" applyFont="1" applyBorder="1" applyAlignment="1" applyProtection="1">
      <alignment horizontal="right" vertical="center" wrapText="1"/>
      <protection locked="0"/>
    </xf>
    <xf numFmtId="4" fontId="24" fillId="0" borderId="12" xfId="0" applyNumberFormat="1" applyFont="1" applyBorder="1" applyAlignment="1" applyProtection="1">
      <alignment horizontal="right" vertical="center" wrapText="1"/>
      <protection locked="0"/>
    </xf>
    <xf numFmtId="0" fontId="24" fillId="0" borderId="21" xfId="0" applyFont="1" applyBorder="1" applyAlignment="1" applyProtection="1">
      <alignment horizontal="left" vertical="center" wrapText="1"/>
      <protection locked="0"/>
    </xf>
    <xf numFmtId="0" fontId="24" fillId="0" borderId="20" xfId="0" applyFont="1" applyBorder="1" applyAlignment="1" applyProtection="1">
      <alignment horizontal="right" vertical="center"/>
      <protection locked="0"/>
    </xf>
    <xf numFmtId="0" fontId="24" fillId="0" borderId="23" xfId="0" applyFont="1" applyBorder="1" applyAlignment="1" applyProtection="1">
      <alignment horizontal="right" vertical="center"/>
      <protection locked="0"/>
    </xf>
    <xf numFmtId="0" fontId="24" fillId="0" borderId="25" xfId="0" applyFont="1" applyBorder="1" applyAlignment="1" applyProtection="1">
      <alignment horizontal="right" vertical="center"/>
      <protection locked="0"/>
    </xf>
    <xf numFmtId="0" fontId="24" fillId="0" borderId="28" xfId="0" applyFont="1" applyBorder="1" applyAlignment="1" applyProtection="1">
      <alignment horizontal="right" vertical="center"/>
      <protection locked="0"/>
    </xf>
    <xf numFmtId="4" fontId="24" fillId="0" borderId="23" xfId="0" applyNumberFormat="1" applyFont="1" applyBorder="1" applyAlignment="1" applyProtection="1">
      <alignment horizontal="right" vertical="center" wrapText="1"/>
      <protection locked="0"/>
    </xf>
    <xf numFmtId="4" fontId="24" fillId="0" borderId="28" xfId="0" applyNumberFormat="1" applyFont="1" applyBorder="1" applyAlignment="1" applyProtection="1">
      <alignment horizontal="right" vertical="center" wrapText="1"/>
      <protection locked="0"/>
    </xf>
    <xf numFmtId="14" fontId="3" fillId="3" borderId="23" xfId="0" applyNumberFormat="1" applyFont="1" applyFill="1" applyBorder="1" applyAlignment="1">
      <alignment horizontal="right" vertical="center" indent="1"/>
    </xf>
    <xf numFmtId="1" fontId="24" fillId="3" borderId="23" xfId="0" applyNumberFormat="1" applyFont="1" applyFill="1" applyBorder="1" applyAlignment="1">
      <alignment horizontal="center" vertical="center"/>
    </xf>
    <xf numFmtId="0" fontId="25" fillId="2" borderId="0" xfId="0" applyFont="1" applyFill="1" applyProtection="1"/>
    <xf numFmtId="0" fontId="29" fillId="0" borderId="0" xfId="0" applyFont="1" applyFill="1" applyProtection="1"/>
    <xf numFmtId="0" fontId="25" fillId="2" borderId="0" xfId="0" applyFont="1" applyFill="1" applyBorder="1" applyAlignment="1" applyProtection="1">
      <alignment horizontal="left" vertical="center" indent="1"/>
    </xf>
    <xf numFmtId="0" fontId="25" fillId="2" borderId="0" xfId="0" applyFont="1" applyFill="1" applyBorder="1" applyAlignment="1" applyProtection="1">
      <alignment horizontal="center" vertical="center"/>
    </xf>
    <xf numFmtId="14" fontId="25" fillId="2" borderId="0" xfId="0" applyNumberFormat="1" applyFont="1" applyFill="1" applyBorder="1" applyAlignment="1" applyProtection="1">
      <alignment horizontal="right" vertical="center" indent="1"/>
    </xf>
    <xf numFmtId="0" fontId="25" fillId="2" borderId="0" xfId="0" applyFont="1" applyFill="1" applyAlignment="1" applyProtection="1">
      <alignment vertical="center"/>
    </xf>
    <xf numFmtId="0" fontId="30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left" vertical="center" indent="1"/>
    </xf>
    <xf numFmtId="1" fontId="24" fillId="0" borderId="13" xfId="0" applyNumberFormat="1" applyFont="1" applyBorder="1" applyAlignment="1" applyProtection="1">
      <alignment horizontal="right" vertical="center" wrapText="1" indent="1"/>
      <protection locked="0"/>
    </xf>
    <xf numFmtId="1" fontId="24" fillId="0" borderId="22" xfId="0" applyNumberFormat="1" applyFont="1" applyBorder="1" applyAlignment="1" applyProtection="1">
      <alignment horizontal="right" vertical="center" wrapText="1" indent="1"/>
      <protection locked="0"/>
    </xf>
    <xf numFmtId="1" fontId="24" fillId="0" borderId="27" xfId="0" applyNumberFormat="1" applyFont="1" applyBorder="1" applyAlignment="1" applyProtection="1">
      <alignment horizontal="right" vertical="center" wrapText="1" indent="1"/>
      <protection locked="0"/>
    </xf>
    <xf numFmtId="1" fontId="32" fillId="2" borderId="4" xfId="0" applyNumberFormat="1" applyFont="1" applyFill="1" applyBorder="1" applyAlignment="1">
      <alignment horizontal="right" vertical="center" indent="1"/>
    </xf>
    <xf numFmtId="0" fontId="32" fillId="2" borderId="3" xfId="0" applyFont="1" applyFill="1" applyBorder="1" applyAlignment="1">
      <alignment horizontal="right" vertical="center" indent="1"/>
    </xf>
    <xf numFmtId="0" fontId="24" fillId="0" borderId="26" xfId="0" applyFont="1" applyBorder="1" applyAlignment="1" applyProtection="1">
      <alignment horizontal="left" vertical="center" wrapText="1"/>
      <protection locked="0"/>
    </xf>
    <xf numFmtId="0" fontId="8" fillId="3" borderId="3" xfId="0" applyFont="1" applyFill="1" applyBorder="1" applyAlignment="1" applyProtection="1">
      <alignment horizontal="center" vertical="center" wrapText="1"/>
    </xf>
    <xf numFmtId="0" fontId="17" fillId="0" borderId="0" xfId="0" applyFont="1"/>
    <xf numFmtId="0" fontId="7" fillId="0" borderId="0" xfId="0" applyFont="1" applyAlignment="1">
      <alignment vertical="center"/>
    </xf>
    <xf numFmtId="0" fontId="7" fillId="0" borderId="0" xfId="0" applyFont="1"/>
    <xf numFmtId="0" fontId="9" fillId="2" borderId="0" xfId="0" applyFont="1" applyFill="1"/>
    <xf numFmtId="0" fontId="5" fillId="3" borderId="12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7" fillId="3" borderId="49" xfId="0" applyFont="1" applyFill="1" applyBorder="1" applyAlignment="1">
      <alignment horizontal="center" vertical="center" wrapText="1"/>
    </xf>
    <xf numFmtId="0" fontId="7" fillId="3" borderId="40" xfId="0" applyFont="1" applyFill="1" applyBorder="1" applyAlignment="1">
      <alignment horizontal="center" vertical="center" wrapText="1"/>
    </xf>
    <xf numFmtId="0" fontId="34" fillId="0" borderId="0" xfId="0" applyFont="1"/>
    <xf numFmtId="164" fontId="5" fillId="0" borderId="0" xfId="0" applyNumberFormat="1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right" vertical="center" indent="1"/>
    </xf>
    <xf numFmtId="0" fontId="5" fillId="3" borderId="5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48" xfId="0" applyFont="1" applyFill="1" applyBorder="1" applyAlignment="1">
      <alignment horizontal="center" vertical="center" wrapText="1"/>
    </xf>
    <xf numFmtId="0" fontId="24" fillId="0" borderId="2" xfId="0" applyFont="1" applyBorder="1"/>
    <xf numFmtId="2" fontId="24" fillId="3" borderId="17" xfId="0" applyNumberFormat="1" applyFont="1" applyFill="1" applyBorder="1" applyAlignment="1" applyProtection="1">
      <alignment horizontal="right" vertical="center" wrapText="1"/>
    </xf>
    <xf numFmtId="2" fontId="24" fillId="3" borderId="29" xfId="0" applyNumberFormat="1" applyFont="1" applyFill="1" applyBorder="1" applyAlignment="1" applyProtection="1">
      <alignment horizontal="right" vertical="center" wrapText="1"/>
    </xf>
    <xf numFmtId="2" fontId="24" fillId="3" borderId="27" xfId="0" applyNumberFormat="1" applyFont="1" applyFill="1" applyBorder="1" applyAlignment="1" applyProtection="1">
      <alignment horizontal="right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4" fontId="32" fillId="2" borderId="4" xfId="0" applyNumberFormat="1" applyFont="1" applyFill="1" applyBorder="1" applyAlignment="1">
      <alignment vertical="center"/>
    </xf>
    <xf numFmtId="0" fontId="35" fillId="2" borderId="3" xfId="0" applyFont="1" applyFill="1" applyBorder="1" applyAlignment="1">
      <alignment horizontal="right" vertical="center" indent="1"/>
    </xf>
    <xf numFmtId="0" fontId="5" fillId="4" borderId="0" xfId="0" applyFont="1" applyFill="1"/>
    <xf numFmtId="0" fontId="6" fillId="0" borderId="0" xfId="0" applyFont="1"/>
    <xf numFmtId="0" fontId="34" fillId="0" borderId="0" xfId="0" applyFont="1" applyAlignment="1">
      <alignment wrapText="1"/>
    </xf>
    <xf numFmtId="4" fontId="32" fillId="2" borderId="10" xfId="0" applyNumberFormat="1" applyFont="1" applyFill="1" applyBorder="1" applyAlignment="1">
      <alignment horizontal="right" vertical="center" indent="1"/>
    </xf>
    <xf numFmtId="0" fontId="6" fillId="3" borderId="0" xfId="0" applyFont="1" applyFill="1"/>
    <xf numFmtId="4" fontId="32" fillId="2" borderId="10" xfId="0" applyNumberFormat="1" applyFont="1" applyFill="1" applyBorder="1" applyAlignment="1">
      <alignment vertical="center"/>
    </xf>
    <xf numFmtId="4" fontId="32" fillId="2" borderId="10" xfId="0" applyNumberFormat="1" applyFont="1" applyFill="1" applyBorder="1" applyAlignment="1" applyProtection="1">
      <alignment horizontal="right" vertical="center" indent="1"/>
    </xf>
    <xf numFmtId="4" fontId="24" fillId="3" borderId="39" xfId="0" applyNumberFormat="1" applyFont="1" applyFill="1" applyBorder="1" applyAlignment="1">
      <alignment horizontal="right" vertical="center"/>
    </xf>
    <xf numFmtId="4" fontId="24" fillId="3" borderId="30" xfId="0" applyNumberFormat="1" applyFont="1" applyFill="1" applyBorder="1" applyAlignment="1">
      <alignment horizontal="right" vertical="center"/>
    </xf>
    <xf numFmtId="4" fontId="24" fillId="3" borderId="33" xfId="0" applyNumberFormat="1" applyFont="1" applyFill="1" applyBorder="1" applyAlignment="1">
      <alignment horizontal="right" vertical="center"/>
    </xf>
    <xf numFmtId="4" fontId="24" fillId="3" borderId="43" xfId="0" applyNumberFormat="1" applyFont="1" applyFill="1" applyBorder="1" applyAlignment="1">
      <alignment horizontal="right" vertical="center"/>
    </xf>
    <xf numFmtId="4" fontId="24" fillId="3" borderId="58" xfId="0" applyNumberFormat="1" applyFont="1" applyFill="1" applyBorder="1" applyAlignment="1">
      <alignment horizontal="right" vertical="center"/>
    </xf>
    <xf numFmtId="4" fontId="24" fillId="3" borderId="24" xfId="0" applyNumberFormat="1" applyFont="1" applyFill="1" applyBorder="1" applyAlignment="1">
      <alignment horizontal="right" vertical="center"/>
    </xf>
    <xf numFmtId="4" fontId="24" fillId="3" borderId="23" xfId="0" applyNumberFormat="1" applyFont="1" applyFill="1" applyBorder="1" applyAlignment="1">
      <alignment horizontal="right" vertical="center"/>
    </xf>
    <xf numFmtId="4" fontId="24" fillId="3" borderId="28" xfId="0" applyNumberFormat="1" applyFont="1" applyFill="1" applyBorder="1" applyAlignment="1">
      <alignment horizontal="right" vertical="center"/>
    </xf>
    <xf numFmtId="4" fontId="24" fillId="3" borderId="26" xfId="0" applyNumberFormat="1" applyFont="1" applyFill="1" applyBorder="1" applyAlignment="1">
      <alignment horizontal="right" vertical="center"/>
    </xf>
    <xf numFmtId="0" fontId="36" fillId="2" borderId="0" xfId="0" applyFont="1" applyFill="1" applyProtection="1"/>
    <xf numFmtId="0" fontId="7" fillId="3" borderId="6" xfId="0" applyFont="1" applyFill="1" applyBorder="1" applyAlignment="1">
      <alignment horizontal="center" vertical="center" wrapText="1"/>
    </xf>
    <xf numFmtId="0" fontId="7" fillId="3" borderId="44" xfId="0" applyFont="1" applyFill="1" applyBorder="1" applyAlignment="1">
      <alignment horizontal="center" vertical="center" wrapText="1"/>
    </xf>
    <xf numFmtId="1" fontId="24" fillId="3" borderId="6" xfId="0" applyNumberFormat="1" applyFont="1" applyFill="1" applyBorder="1" applyAlignment="1">
      <alignment horizontal="center" vertical="center"/>
    </xf>
    <xf numFmtId="0" fontId="24" fillId="3" borderId="11" xfId="0" applyFont="1" applyFill="1" applyBorder="1" applyAlignment="1">
      <alignment horizontal="left" vertical="center" wrapText="1"/>
    </xf>
    <xf numFmtId="0" fontId="24" fillId="3" borderId="14" xfId="0" applyFont="1" applyFill="1" applyBorder="1" applyAlignment="1">
      <alignment horizontal="left" vertical="center" wrapText="1"/>
    </xf>
    <xf numFmtId="0" fontId="24" fillId="3" borderId="17" xfId="0" applyFont="1" applyFill="1" applyBorder="1" applyAlignment="1">
      <alignment horizontal="center" vertical="center"/>
    </xf>
    <xf numFmtId="1" fontId="24" fillId="3" borderId="19" xfId="0" applyNumberFormat="1" applyFont="1" applyFill="1" applyBorder="1" applyAlignment="1">
      <alignment horizontal="center" vertical="center"/>
    </xf>
    <xf numFmtId="0" fontId="24" fillId="3" borderId="25" xfId="0" applyFont="1" applyFill="1" applyBorder="1" applyAlignment="1">
      <alignment horizontal="left" vertical="center" wrapText="1"/>
    </xf>
    <xf numFmtId="0" fontId="24" fillId="3" borderId="21" xfId="0" applyFont="1" applyFill="1" applyBorder="1" applyAlignment="1">
      <alignment horizontal="left" vertical="center" wrapText="1"/>
    </xf>
    <xf numFmtId="0" fontId="24" fillId="3" borderId="24" xfId="0" applyFont="1" applyFill="1" applyBorder="1" applyAlignment="1">
      <alignment horizontal="center" vertical="center"/>
    </xf>
    <xf numFmtId="0" fontId="24" fillId="3" borderId="20" xfId="0" applyFont="1" applyFill="1" applyBorder="1" applyAlignment="1">
      <alignment horizontal="left" vertical="center" wrapText="1"/>
    </xf>
    <xf numFmtId="0" fontId="24" fillId="3" borderId="23" xfId="0" applyFont="1" applyFill="1" applyBorder="1" applyAlignment="1">
      <alignment horizontal="left" vertical="center" wrapText="1"/>
    </xf>
    <xf numFmtId="0" fontId="24" fillId="3" borderId="22" xfId="0" applyFont="1" applyFill="1" applyBorder="1" applyAlignment="1">
      <alignment horizontal="center" vertical="center"/>
    </xf>
    <xf numFmtId="0" fontId="32" fillId="2" borderId="5" xfId="0" applyFont="1" applyFill="1" applyBorder="1"/>
    <xf numFmtId="0" fontId="32" fillId="2" borderId="3" xfId="0" applyFont="1" applyFill="1" applyBorder="1" applyAlignment="1">
      <alignment horizontal="center" vertical="center"/>
    </xf>
    <xf numFmtId="1" fontId="32" fillId="2" borderId="3" xfId="0" applyNumberFormat="1" applyFont="1" applyFill="1" applyBorder="1" applyAlignment="1">
      <alignment horizontal="center" vertical="center"/>
    </xf>
    <xf numFmtId="0" fontId="32" fillId="2" borderId="3" xfId="0" applyFont="1" applyFill="1" applyBorder="1"/>
    <xf numFmtId="1" fontId="32" fillId="2" borderId="5" xfId="0" applyNumberFormat="1" applyFont="1" applyFill="1" applyBorder="1" applyAlignment="1">
      <alignment horizontal="right" vertical="center" indent="1"/>
    </xf>
    <xf numFmtId="0" fontId="33" fillId="2" borderId="3" xfId="0" applyFont="1" applyFill="1" applyBorder="1" applyAlignment="1">
      <alignment vertical="center"/>
    </xf>
    <xf numFmtId="1" fontId="24" fillId="0" borderId="11" xfId="0" applyNumberFormat="1" applyFont="1" applyBorder="1" applyAlignment="1" applyProtection="1">
      <alignment horizontal="right" vertical="center" wrapText="1" indent="1"/>
      <protection locked="0"/>
    </xf>
    <xf numFmtId="1" fontId="24" fillId="0" borderId="17" xfId="0" applyNumberFormat="1" applyFont="1" applyBorder="1" applyAlignment="1" applyProtection="1">
      <alignment horizontal="right" vertical="center" wrapText="1" indent="1"/>
      <protection locked="0"/>
    </xf>
    <xf numFmtId="0" fontId="24" fillId="0" borderId="13" xfId="0" applyFont="1" applyBorder="1" applyAlignment="1" applyProtection="1">
      <alignment horizontal="left" vertical="center" wrapText="1" indent="1"/>
      <protection locked="0"/>
    </xf>
    <xf numFmtId="1" fontId="24" fillId="0" borderId="20" xfId="0" applyNumberFormat="1" applyFont="1" applyBorder="1" applyAlignment="1" applyProtection="1">
      <alignment horizontal="right" vertical="center" wrapText="1" indent="1"/>
      <protection locked="0"/>
    </xf>
    <xf numFmtId="1" fontId="24" fillId="0" borderId="24" xfId="0" applyNumberFormat="1" applyFont="1" applyBorder="1" applyAlignment="1" applyProtection="1">
      <alignment horizontal="right" vertical="center" wrapText="1" indent="1"/>
      <protection locked="0"/>
    </xf>
    <xf numFmtId="0" fontId="24" fillId="0" borderId="22" xfId="0" applyFont="1" applyBorder="1" applyAlignment="1" applyProtection="1">
      <alignment horizontal="left" vertical="center" wrapText="1" indent="1"/>
      <protection locked="0"/>
    </xf>
    <xf numFmtId="1" fontId="24" fillId="0" borderId="25" xfId="0" applyNumberFormat="1" applyFont="1" applyBorder="1" applyAlignment="1" applyProtection="1">
      <alignment horizontal="right" vertical="center" wrapText="1" indent="1"/>
      <protection locked="0"/>
    </xf>
    <xf numFmtId="1" fontId="24" fillId="0" borderId="29" xfId="0" applyNumberFormat="1" applyFont="1" applyBorder="1" applyAlignment="1" applyProtection="1">
      <alignment horizontal="right" vertical="center" wrapText="1" indent="1"/>
      <protection locked="0"/>
    </xf>
    <xf numFmtId="0" fontId="24" fillId="0" borderId="27" xfId="0" applyFont="1" applyBorder="1" applyAlignment="1" applyProtection="1">
      <alignment horizontal="left" vertical="center" wrapText="1" indent="1"/>
      <protection locked="0"/>
    </xf>
    <xf numFmtId="1" fontId="24" fillId="0" borderId="56" xfId="0" applyNumberFormat="1" applyFont="1" applyBorder="1" applyAlignment="1" applyProtection="1">
      <alignment horizontal="right" vertical="center" wrapText="1" indent="1"/>
      <protection locked="0"/>
    </xf>
    <xf numFmtId="1" fontId="24" fillId="0" borderId="8" xfId="0" applyNumberFormat="1" applyFont="1" applyBorder="1" applyAlignment="1" applyProtection="1">
      <alignment horizontal="right" vertical="center" wrapText="1" indent="1"/>
      <protection locked="0"/>
    </xf>
    <xf numFmtId="4" fontId="24" fillId="0" borderId="36" xfId="0" applyNumberFormat="1" applyFont="1" applyBorder="1" applyAlignment="1" applyProtection="1">
      <alignment vertical="center" wrapText="1"/>
      <protection locked="0"/>
    </xf>
    <xf numFmtId="10" fontId="24" fillId="0" borderId="12" xfId="3" applyNumberFormat="1" applyFont="1" applyBorder="1" applyAlignment="1" applyProtection="1">
      <alignment horizontal="right" vertical="center"/>
      <protection locked="0"/>
    </xf>
    <xf numFmtId="4" fontId="24" fillId="0" borderId="64" xfId="0" applyNumberFormat="1" applyFont="1" applyBorder="1" applyAlignment="1" applyProtection="1">
      <alignment vertical="center" wrapText="1"/>
      <protection locked="0"/>
    </xf>
    <xf numFmtId="10" fontId="24" fillId="0" borderId="23" xfId="3" applyNumberFormat="1" applyFont="1" applyBorder="1" applyAlignment="1" applyProtection="1">
      <alignment horizontal="right" vertical="center"/>
      <protection locked="0"/>
    </xf>
    <xf numFmtId="4" fontId="24" fillId="0" borderId="20" xfId="0" applyNumberFormat="1" applyFont="1" applyBorder="1" applyAlignment="1" applyProtection="1">
      <alignment vertical="center" wrapText="1"/>
      <protection locked="0"/>
    </xf>
    <xf numFmtId="10" fontId="24" fillId="0" borderId="28" xfId="3" applyNumberFormat="1" applyFont="1" applyBorder="1" applyAlignment="1" applyProtection="1">
      <alignment horizontal="right" vertical="center"/>
      <protection locked="0"/>
    </xf>
    <xf numFmtId="4" fontId="24" fillId="0" borderId="37" xfId="0" applyNumberFormat="1" applyFont="1" applyBorder="1" applyAlignment="1" applyProtection="1">
      <alignment vertical="center" wrapText="1"/>
      <protection locked="0"/>
    </xf>
    <xf numFmtId="4" fontId="24" fillId="0" borderId="38" xfId="0" applyNumberFormat="1" applyFont="1" applyBorder="1" applyAlignment="1" applyProtection="1">
      <alignment vertical="center" wrapText="1"/>
      <protection locked="0"/>
    </xf>
    <xf numFmtId="0" fontId="15" fillId="0" borderId="0" xfId="0" applyFont="1" applyAlignment="1">
      <alignment horizontal="center" vertical="center"/>
    </xf>
    <xf numFmtId="0" fontId="7" fillId="3" borderId="39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14" fontId="3" fillId="3" borderId="23" xfId="0" applyNumberFormat="1" applyFont="1" applyFill="1" applyBorder="1" applyAlignment="1">
      <alignment horizontal="right" vertical="center"/>
    </xf>
    <xf numFmtId="0" fontId="24" fillId="0" borderId="6" xfId="0" applyFont="1" applyBorder="1" applyAlignment="1" applyProtection="1">
      <alignment horizontal="left" vertical="center" wrapText="1"/>
      <protection locked="0"/>
    </xf>
    <xf numFmtId="0" fontId="24" fillId="0" borderId="19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1" fontId="24" fillId="3" borderId="11" xfId="0" applyNumberFormat="1" applyFont="1" applyFill="1" applyBorder="1" applyAlignment="1">
      <alignment horizontal="center" vertical="center"/>
    </xf>
    <xf numFmtId="0" fontId="24" fillId="3" borderId="12" xfId="0" applyFont="1" applyFill="1" applyBorder="1" applyAlignment="1">
      <alignment horizontal="left" vertical="center" wrapText="1"/>
    </xf>
    <xf numFmtId="1" fontId="24" fillId="3" borderId="20" xfId="0" applyNumberFormat="1" applyFont="1" applyFill="1" applyBorder="1" applyAlignment="1">
      <alignment horizontal="center" vertical="center"/>
    </xf>
    <xf numFmtId="1" fontId="24" fillId="3" borderId="46" xfId="0" applyNumberFormat="1" applyFont="1" applyFill="1" applyBorder="1" applyAlignment="1">
      <alignment horizontal="center" vertical="center"/>
    </xf>
    <xf numFmtId="0" fontId="24" fillId="3" borderId="49" xfId="0" applyFont="1" applyFill="1" applyBorder="1" applyAlignment="1">
      <alignment horizontal="left" vertical="center" wrapText="1"/>
    </xf>
    <xf numFmtId="0" fontId="1" fillId="0" borderId="0" xfId="0" applyFont="1"/>
    <xf numFmtId="0" fontId="24" fillId="3" borderId="17" xfId="0" applyFont="1" applyFill="1" applyBorder="1" applyAlignment="1">
      <alignment horizontal="center" vertical="center" wrapText="1"/>
    </xf>
    <xf numFmtId="0" fontId="24" fillId="3" borderId="24" xfId="0" applyFont="1" applyFill="1" applyBorder="1" applyAlignment="1">
      <alignment horizontal="center" vertical="center" wrapText="1"/>
    </xf>
    <xf numFmtId="0" fontId="24" fillId="3" borderId="50" xfId="0" applyFont="1" applyFill="1" applyBorder="1" applyAlignment="1">
      <alignment horizontal="center" vertical="center" wrapText="1"/>
    </xf>
    <xf numFmtId="0" fontId="24" fillId="0" borderId="25" xfId="0" applyFont="1" applyBorder="1" applyAlignment="1" applyProtection="1">
      <alignment horizontal="right" vertical="center" indent="1"/>
      <protection locked="0"/>
    </xf>
    <xf numFmtId="0" fontId="24" fillId="0" borderId="12" xfId="0" applyFont="1" applyBorder="1" applyAlignment="1" applyProtection="1">
      <alignment horizontal="left" vertical="center" wrapText="1" indent="1"/>
      <protection locked="0"/>
    </xf>
    <xf numFmtId="0" fontId="24" fillId="0" borderId="26" xfId="0" applyFont="1" applyBorder="1" applyAlignment="1" applyProtection="1">
      <alignment horizontal="left" vertical="center" wrapText="1" indent="1"/>
      <protection locked="0"/>
    </xf>
    <xf numFmtId="0" fontId="24" fillId="0" borderId="28" xfId="0" applyFont="1" applyBorder="1" applyAlignment="1" applyProtection="1">
      <alignment horizontal="left" vertical="center" wrapText="1" indent="1"/>
      <protection locked="0"/>
    </xf>
    <xf numFmtId="1" fontId="24" fillId="0" borderId="13" xfId="0" applyNumberFormat="1" applyFont="1" applyBorder="1" applyAlignment="1" applyProtection="1">
      <alignment horizontal="right" vertical="center" indent="1"/>
      <protection locked="0"/>
    </xf>
    <xf numFmtId="1" fontId="24" fillId="0" borderId="27" xfId="0" applyNumberFormat="1" applyFont="1" applyBorder="1" applyAlignment="1" applyProtection="1">
      <alignment horizontal="right" vertical="center" indent="1"/>
      <protection locked="0"/>
    </xf>
    <xf numFmtId="0" fontId="24" fillId="0" borderId="20" xfId="0" applyFont="1" applyBorder="1" applyAlignment="1" applyProtection="1">
      <alignment horizontal="right" vertical="center" indent="1"/>
      <protection locked="0"/>
    </xf>
    <xf numFmtId="0" fontId="24" fillId="0" borderId="23" xfId="0" applyFont="1" applyBorder="1" applyAlignment="1" applyProtection="1">
      <alignment horizontal="left" vertical="center" wrapText="1" indent="1"/>
      <protection locked="0"/>
    </xf>
    <xf numFmtId="0" fontId="24" fillId="0" borderId="21" xfId="0" applyFont="1" applyBorder="1" applyAlignment="1" applyProtection="1">
      <alignment horizontal="left" vertical="center" wrapText="1" indent="1"/>
      <protection locked="0"/>
    </xf>
    <xf numFmtId="1" fontId="24" fillId="0" borderId="22" xfId="0" applyNumberFormat="1" applyFont="1" applyBorder="1" applyAlignment="1" applyProtection="1">
      <alignment horizontal="right" vertical="center" indent="1"/>
      <protection locked="0"/>
    </xf>
    <xf numFmtId="0" fontId="24" fillId="0" borderId="8" xfId="0" applyFont="1" applyBorder="1" applyAlignment="1" applyProtection="1">
      <alignment horizontal="right" vertical="center" indent="1"/>
      <protection locked="0"/>
    </xf>
    <xf numFmtId="0" fontId="24" fillId="0" borderId="9" xfId="0" applyFont="1" applyBorder="1" applyAlignment="1" applyProtection="1">
      <alignment horizontal="left" vertical="center" wrapText="1" indent="1"/>
      <protection locked="0"/>
    </xf>
    <xf numFmtId="0" fontId="24" fillId="0" borderId="15" xfId="0" applyFont="1" applyBorder="1" applyAlignment="1" applyProtection="1">
      <alignment horizontal="left" vertical="center" wrapText="1" indent="1"/>
      <protection locked="0"/>
    </xf>
    <xf numFmtId="1" fontId="24" fillId="0" borderId="10" xfId="0" applyNumberFormat="1" applyFont="1" applyBorder="1" applyAlignment="1" applyProtection="1">
      <alignment horizontal="right" vertical="center" indent="1"/>
      <protection locked="0"/>
    </xf>
    <xf numFmtId="0" fontId="32" fillId="2" borderId="59" xfId="0" applyFont="1" applyFill="1" applyBorder="1" applyAlignment="1">
      <alignment horizontal="left" vertical="center" indent="1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/>
    <xf numFmtId="0" fontId="1" fillId="2" borderId="4" xfId="0" applyFont="1" applyFill="1" applyBorder="1"/>
    <xf numFmtId="0" fontId="0" fillId="0" borderId="0" xfId="0" applyAlignment="1"/>
    <xf numFmtId="4" fontId="24" fillId="0" borderId="12" xfId="0" applyNumberFormat="1" applyFont="1" applyBorder="1" applyAlignment="1" applyProtection="1">
      <alignment horizontal="right" vertical="center"/>
      <protection locked="0"/>
    </xf>
    <xf numFmtId="9" fontId="24" fillId="0" borderId="12" xfId="0" applyNumberFormat="1" applyFont="1" applyBorder="1" applyAlignment="1" applyProtection="1">
      <alignment horizontal="right" vertical="center"/>
      <protection locked="0"/>
    </xf>
    <xf numFmtId="9" fontId="24" fillId="0" borderId="26" xfId="0" applyNumberFormat="1" applyFont="1" applyBorder="1" applyAlignment="1" applyProtection="1">
      <alignment horizontal="right" vertical="center"/>
      <protection locked="0"/>
    </xf>
    <xf numFmtId="4" fontId="24" fillId="3" borderId="12" xfId="0" applyNumberFormat="1" applyFont="1" applyFill="1" applyBorder="1" applyAlignment="1">
      <alignment horizontal="right" vertical="center"/>
    </xf>
    <xf numFmtId="4" fontId="24" fillId="3" borderId="17" xfId="0" applyNumberFormat="1" applyFont="1" applyFill="1" applyBorder="1" applyAlignment="1">
      <alignment horizontal="right" vertical="center"/>
    </xf>
    <xf numFmtId="4" fontId="24" fillId="0" borderId="26" xfId="0" applyNumberFormat="1" applyFont="1" applyBorder="1" applyAlignment="1" applyProtection="1">
      <alignment horizontal="right" vertical="center"/>
      <protection locked="0"/>
    </xf>
    <xf numFmtId="4" fontId="24" fillId="0" borderId="28" xfId="0" applyNumberFormat="1" applyFont="1" applyBorder="1" applyAlignment="1" applyProtection="1">
      <alignment horizontal="right" vertical="center"/>
      <protection locked="0"/>
    </xf>
    <xf numFmtId="9" fontId="24" fillId="0" borderId="28" xfId="0" applyNumberFormat="1" applyFont="1" applyBorder="1" applyAlignment="1" applyProtection="1">
      <alignment horizontal="right" vertical="center"/>
      <protection locked="0"/>
    </xf>
    <xf numFmtId="4" fontId="24" fillId="3" borderId="29" xfId="0" applyNumberFormat="1" applyFont="1" applyFill="1" applyBorder="1" applyAlignment="1">
      <alignment horizontal="right" vertical="center"/>
    </xf>
    <xf numFmtId="0" fontId="24" fillId="0" borderId="26" xfId="0" applyFont="1" applyBorder="1" applyAlignment="1" applyProtection="1">
      <alignment horizontal="right" vertical="center"/>
      <protection locked="0"/>
    </xf>
    <xf numFmtId="4" fontId="24" fillId="0" borderId="23" xfId="0" applyNumberFormat="1" applyFont="1" applyBorder="1" applyAlignment="1" applyProtection="1">
      <alignment horizontal="right" vertical="center"/>
      <protection locked="0"/>
    </xf>
    <xf numFmtId="9" fontId="24" fillId="0" borderId="23" xfId="0" applyNumberFormat="1" applyFont="1" applyBorder="1" applyAlignment="1" applyProtection="1">
      <alignment horizontal="right" vertical="center"/>
      <protection locked="0"/>
    </xf>
    <xf numFmtId="9" fontId="24" fillId="0" borderId="21" xfId="0" applyNumberFormat="1" applyFont="1" applyBorder="1" applyAlignment="1" applyProtection="1">
      <alignment horizontal="right" vertical="center"/>
      <protection locked="0"/>
    </xf>
    <xf numFmtId="4" fontId="24" fillId="0" borderId="57" xfId="0" applyNumberFormat="1" applyFont="1" applyBorder="1" applyAlignment="1" applyProtection="1">
      <alignment horizontal="right" vertical="center"/>
      <protection locked="0"/>
    </xf>
    <xf numFmtId="9" fontId="24" fillId="0" borderId="43" xfId="0" applyNumberFormat="1" applyFont="1" applyBorder="1" applyAlignment="1" applyProtection="1">
      <alignment horizontal="right" vertical="center"/>
      <protection locked="0"/>
    </xf>
    <xf numFmtId="9" fontId="24" fillId="0" borderId="58" xfId="0" applyNumberFormat="1" applyFont="1" applyBorder="1" applyAlignment="1" applyProtection="1">
      <alignment horizontal="right" vertical="center"/>
      <protection locked="0"/>
    </xf>
    <xf numFmtId="4" fontId="24" fillId="0" borderId="20" xfId="0" applyNumberFormat="1" applyFont="1" applyBorder="1" applyAlignment="1" applyProtection="1">
      <alignment horizontal="right" vertical="center"/>
      <protection locked="0"/>
    </xf>
    <xf numFmtId="4" fontId="24" fillId="0" borderId="9" xfId="0" applyNumberFormat="1" applyFont="1" applyBorder="1" applyAlignment="1" applyProtection="1">
      <alignment horizontal="right" vertical="center"/>
      <protection locked="0"/>
    </xf>
    <xf numFmtId="9" fontId="24" fillId="0" borderId="9" xfId="0" applyNumberFormat="1" applyFont="1" applyBorder="1" applyAlignment="1" applyProtection="1">
      <alignment horizontal="right" vertical="center"/>
      <protection locked="0"/>
    </xf>
    <xf numFmtId="9" fontId="24" fillId="0" borderId="15" xfId="0" applyNumberFormat="1" applyFont="1" applyBorder="1" applyAlignment="1" applyProtection="1">
      <alignment horizontal="right" vertical="center"/>
      <protection locked="0"/>
    </xf>
    <xf numFmtId="4" fontId="24" fillId="3" borderId="9" xfId="0" applyNumberFormat="1" applyFont="1" applyFill="1" applyBorder="1" applyAlignment="1">
      <alignment horizontal="right" vertical="center"/>
    </xf>
    <xf numFmtId="4" fontId="24" fillId="3" borderId="18" xfId="0" applyNumberFormat="1" applyFont="1" applyFill="1" applyBorder="1" applyAlignment="1">
      <alignment horizontal="right" vertical="center"/>
    </xf>
    <xf numFmtId="4" fontId="24" fillId="3" borderId="40" xfId="0" applyNumberFormat="1" applyFont="1" applyFill="1" applyBorder="1" applyAlignment="1">
      <alignment horizontal="right" vertical="center"/>
    </xf>
    <xf numFmtId="0" fontId="1" fillId="2" borderId="3" xfId="0" applyFont="1" applyFill="1" applyBorder="1" applyAlignment="1"/>
    <xf numFmtId="4" fontId="32" fillId="2" borderId="59" xfId="0" applyNumberFormat="1" applyFont="1" applyFill="1" applyBorder="1" applyAlignment="1">
      <alignment horizontal="right" vertical="center"/>
    </xf>
    <xf numFmtId="4" fontId="32" fillId="2" borderId="4" xfId="0" applyNumberFormat="1" applyFont="1" applyFill="1" applyBorder="1" applyAlignment="1">
      <alignment horizontal="right"/>
    </xf>
    <xf numFmtId="4" fontId="32" fillId="2" borderId="2" xfId="0" applyNumberFormat="1" applyFont="1" applyFill="1" applyBorder="1" applyAlignment="1">
      <alignment horizontal="right"/>
    </xf>
    <xf numFmtId="0" fontId="5" fillId="0" borderId="0" xfId="0" applyFont="1" applyAlignment="1"/>
    <xf numFmtId="1" fontId="32" fillId="2" borderId="5" xfId="0" applyNumberFormat="1" applyFont="1" applyFill="1" applyBorder="1" applyAlignment="1">
      <alignment horizontal="right" vertical="center"/>
    </xf>
    <xf numFmtId="1" fontId="32" fillId="2" borderId="4" xfId="0" applyNumberFormat="1" applyFont="1" applyFill="1" applyBorder="1" applyAlignment="1">
      <alignment horizontal="right" vertical="center"/>
    </xf>
    <xf numFmtId="1" fontId="32" fillId="2" borderId="2" xfId="0" applyNumberFormat="1" applyFont="1" applyFill="1" applyBorder="1" applyAlignment="1">
      <alignment horizontal="right" vertical="center"/>
    </xf>
    <xf numFmtId="1" fontId="32" fillId="2" borderId="63" xfId="0" applyNumberFormat="1" applyFont="1" applyFill="1" applyBorder="1" applyAlignment="1">
      <alignment horizontal="right" vertical="center"/>
    </xf>
    <xf numFmtId="1" fontId="24" fillId="0" borderId="11" xfId="0" applyNumberFormat="1" applyFont="1" applyBorder="1" applyAlignment="1" applyProtection="1">
      <alignment horizontal="right" vertical="center"/>
      <protection locked="0"/>
    </xf>
    <xf numFmtId="1" fontId="24" fillId="0" borderId="17" xfId="0" applyNumberFormat="1" applyFont="1" applyBorder="1" applyAlignment="1" applyProtection="1">
      <alignment horizontal="right" vertical="center"/>
      <protection locked="0"/>
    </xf>
    <xf numFmtId="1" fontId="24" fillId="0" borderId="52" xfId="0" applyNumberFormat="1" applyFont="1" applyBorder="1" applyAlignment="1" applyProtection="1">
      <alignment horizontal="right" vertical="center"/>
      <protection locked="0"/>
    </xf>
    <xf numFmtId="1" fontId="24" fillId="0" borderId="20" xfId="0" applyNumberFormat="1" applyFont="1" applyBorder="1" applyAlignment="1" applyProtection="1">
      <alignment horizontal="right" vertical="center"/>
      <protection locked="0"/>
    </xf>
    <xf numFmtId="1" fontId="24" fillId="0" borderId="24" xfId="0" applyNumberFormat="1" applyFont="1" applyBorder="1" applyAlignment="1" applyProtection="1">
      <alignment horizontal="right" vertical="center"/>
      <protection locked="0"/>
    </xf>
    <xf numFmtId="1" fontId="24" fillId="0" borderId="60" xfId="0" applyNumberFormat="1" applyFont="1" applyBorder="1" applyAlignment="1" applyProtection="1">
      <alignment horizontal="right" vertical="center"/>
      <protection locked="0"/>
    </xf>
    <xf numFmtId="1" fontId="24" fillId="0" borderId="25" xfId="0" applyNumberFormat="1" applyFont="1" applyBorder="1" applyAlignment="1" applyProtection="1">
      <alignment horizontal="right" vertical="center"/>
      <protection locked="0"/>
    </xf>
    <xf numFmtId="1" fontId="24" fillId="0" borderId="29" xfId="0" applyNumberFormat="1" applyFont="1" applyBorder="1" applyAlignment="1" applyProtection="1">
      <alignment horizontal="right" vertical="center"/>
      <protection locked="0"/>
    </xf>
    <xf numFmtId="1" fontId="24" fillId="0" borderId="61" xfId="0" applyNumberFormat="1" applyFont="1" applyBorder="1" applyAlignment="1" applyProtection="1">
      <alignment horizontal="right" vertical="center"/>
      <protection locked="0"/>
    </xf>
    <xf numFmtId="1" fontId="24" fillId="0" borderId="54" xfId="0" applyNumberFormat="1" applyFont="1" applyBorder="1" applyAlignment="1" applyProtection="1">
      <alignment horizontal="right" vertical="center"/>
      <protection locked="0"/>
    </xf>
    <xf numFmtId="1" fontId="24" fillId="0" borderId="56" xfId="0" applyNumberFormat="1" applyFont="1" applyBorder="1" applyAlignment="1" applyProtection="1">
      <alignment horizontal="right" vertical="center"/>
      <protection locked="0"/>
    </xf>
    <xf numFmtId="1" fontId="24" fillId="0" borderId="8" xfId="0" applyNumberFormat="1" applyFont="1" applyBorder="1" applyAlignment="1" applyProtection="1">
      <alignment horizontal="right" vertical="center"/>
      <protection locked="0"/>
    </xf>
    <xf numFmtId="1" fontId="24" fillId="0" borderId="18" xfId="0" applyNumberFormat="1" applyFont="1" applyBorder="1" applyAlignment="1" applyProtection="1">
      <alignment horizontal="right" vertical="center"/>
      <protection locked="0"/>
    </xf>
    <xf numFmtId="1" fontId="24" fillId="0" borderId="62" xfId="0" applyNumberFormat="1" applyFont="1" applyBorder="1" applyAlignment="1" applyProtection="1">
      <alignment horizontal="right" vertical="center"/>
      <protection locked="0"/>
    </xf>
    <xf numFmtId="0" fontId="25" fillId="2" borderId="0" xfId="0" applyFont="1" applyFill="1" applyAlignment="1">
      <alignment horizontal="center" vertical="center"/>
    </xf>
    <xf numFmtId="0" fontId="39" fillId="0" borderId="0" xfId="0" applyFont="1"/>
    <xf numFmtId="0" fontId="25" fillId="2" borderId="0" xfId="0" applyFont="1" applyFill="1" applyAlignment="1">
      <alignment horizontal="left" vertical="center" indent="1"/>
    </xf>
    <xf numFmtId="14" fontId="25" fillId="2" borderId="0" xfId="0" applyNumberFormat="1" applyFont="1" applyFill="1" applyAlignment="1">
      <alignment horizontal="center" vertical="center"/>
    </xf>
    <xf numFmtId="14" fontId="25" fillId="2" borderId="0" xfId="0" applyNumberFormat="1" applyFont="1" applyFill="1" applyAlignment="1">
      <alignment horizontal="right" vertical="center" indent="1"/>
    </xf>
    <xf numFmtId="0" fontId="25" fillId="2" borderId="0" xfId="0" applyFont="1" applyFill="1" applyAlignment="1">
      <alignment vertical="center"/>
    </xf>
    <xf numFmtId="0" fontId="25" fillId="2" borderId="0" xfId="0" applyFont="1" applyFill="1"/>
    <xf numFmtId="0" fontId="25" fillId="2" borderId="0" xfId="0" applyFont="1" applyFill="1" applyAlignment="1"/>
    <xf numFmtId="0" fontId="39" fillId="2" borderId="0" xfId="0" applyFont="1" applyFill="1" applyAlignment="1"/>
    <xf numFmtId="0" fontId="25" fillId="0" borderId="0" xfId="0" applyFont="1"/>
    <xf numFmtId="0" fontId="24" fillId="0" borderId="11" xfId="0" applyFont="1" applyFill="1" applyBorder="1" applyAlignment="1" applyProtection="1">
      <alignment horizontal="left" vertical="center" wrapText="1"/>
      <protection locked="0"/>
    </xf>
    <xf numFmtId="0" fontId="24" fillId="0" borderId="12" xfId="0" applyFont="1" applyFill="1" applyBorder="1" applyAlignment="1" applyProtection="1">
      <alignment horizontal="left" vertical="center" wrapText="1"/>
      <protection locked="0"/>
    </xf>
    <xf numFmtId="4" fontId="32" fillId="2" borderId="15" xfId="0" applyNumberFormat="1" applyFont="1" applyFill="1" applyBorder="1" applyAlignment="1">
      <alignment horizontal="right" vertical="center"/>
    </xf>
    <xf numFmtId="4" fontId="24" fillId="3" borderId="35" xfId="0" applyNumberFormat="1" applyFont="1" applyFill="1" applyBorder="1" applyAlignment="1">
      <alignment horizontal="right" vertical="center"/>
    </xf>
    <xf numFmtId="1" fontId="24" fillId="0" borderId="32" xfId="0" applyNumberFormat="1" applyFont="1" applyBorder="1" applyAlignment="1" applyProtection="1">
      <alignment horizontal="center" vertical="center"/>
      <protection locked="0"/>
    </xf>
    <xf numFmtId="1" fontId="24" fillId="0" borderId="19" xfId="0" applyNumberFormat="1" applyFont="1" applyBorder="1" applyAlignment="1" applyProtection="1">
      <alignment horizontal="center" vertical="center"/>
      <protection locked="0"/>
    </xf>
    <xf numFmtId="1" fontId="24" fillId="0" borderId="66" xfId="0" applyNumberFormat="1" applyFont="1" applyBorder="1" applyAlignment="1" applyProtection="1">
      <alignment horizontal="center" vertical="center"/>
      <protection locked="0"/>
    </xf>
    <xf numFmtId="1" fontId="24" fillId="0" borderId="44" xfId="0" applyNumberFormat="1" applyFont="1" applyBorder="1" applyAlignment="1" applyProtection="1">
      <alignment horizontal="center" vertical="center"/>
      <protection locked="0"/>
    </xf>
    <xf numFmtId="0" fontId="38" fillId="0" borderId="0" xfId="5" applyFont="1" applyAlignment="1">
      <alignment horizontal="left" vertical="top" textRotation="90"/>
    </xf>
    <xf numFmtId="0" fontId="12" fillId="4" borderId="0" xfId="0" applyFont="1" applyFill="1" applyAlignment="1">
      <alignment horizontal="left" vertical="center" wrapText="1" indent="2"/>
    </xf>
    <xf numFmtId="0" fontId="3" fillId="3" borderId="23" xfId="0" applyFont="1" applyFill="1" applyBorder="1" applyAlignment="1" applyProtection="1">
      <alignment horizontal="left" vertical="center" indent="1"/>
    </xf>
    <xf numFmtId="0" fontId="3" fillId="0" borderId="23" xfId="0" applyFont="1" applyBorder="1" applyAlignment="1" applyProtection="1">
      <alignment horizontal="left" vertical="center" indent="1"/>
      <protection locked="0"/>
    </xf>
    <xf numFmtId="0" fontId="26" fillId="2" borderId="1" xfId="0" applyFont="1" applyFill="1" applyBorder="1" applyAlignment="1" applyProtection="1">
      <alignment horizontal="left" vertical="center" wrapText="1" indent="1"/>
    </xf>
    <xf numFmtId="0" fontId="26" fillId="2" borderId="0" xfId="0" applyFont="1" applyFill="1" applyBorder="1" applyAlignment="1" applyProtection="1">
      <alignment horizontal="left" vertical="center" wrapText="1" indent="1"/>
    </xf>
    <xf numFmtId="0" fontId="7" fillId="3" borderId="65" xfId="2" applyFont="1" applyFill="1" applyBorder="1" applyAlignment="1">
      <alignment horizontal="center" vertical="center"/>
    </xf>
    <xf numFmtId="0" fontId="7" fillId="3" borderId="30" xfId="2" applyFont="1" applyFill="1" applyBorder="1" applyAlignment="1">
      <alignment horizontal="center" vertical="center"/>
    </xf>
    <xf numFmtId="0" fontId="7" fillId="3" borderId="31" xfId="2" applyFont="1" applyFill="1" applyBorder="1" applyAlignment="1">
      <alignment horizontal="center" vertical="center"/>
    </xf>
    <xf numFmtId="0" fontId="7" fillId="3" borderId="52" xfId="0" applyFont="1" applyFill="1" applyBorder="1" applyAlignment="1">
      <alignment horizontal="center" vertical="center"/>
    </xf>
    <xf numFmtId="0" fontId="7" fillId="3" borderId="53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3" fillId="0" borderId="41" xfId="0" applyFont="1" applyBorder="1" applyAlignment="1" applyProtection="1">
      <alignment horizontal="left" vertical="center" indent="1"/>
      <protection locked="0"/>
    </xf>
    <xf numFmtId="0" fontId="3" fillId="0" borderId="42" xfId="0" applyFont="1" applyBorder="1" applyAlignment="1" applyProtection="1">
      <alignment horizontal="left" vertical="center" indent="1"/>
      <protection locked="0"/>
    </xf>
    <xf numFmtId="0" fontId="3" fillId="0" borderId="21" xfId="0" applyFont="1" applyBorder="1" applyAlignment="1" applyProtection="1">
      <alignment horizontal="left" vertical="center" indent="1"/>
      <protection locked="0"/>
    </xf>
    <xf numFmtId="0" fontId="8" fillId="3" borderId="3" xfId="0" applyFont="1" applyFill="1" applyBorder="1" applyAlignment="1" applyProtection="1">
      <alignment horizontal="center" vertical="center" wrapText="1"/>
    </xf>
    <xf numFmtId="0" fontId="8" fillId="3" borderId="4" xfId="0" applyFont="1" applyFill="1" applyBorder="1" applyAlignment="1" applyProtection="1">
      <alignment horizontal="center" vertical="center" wrapText="1"/>
    </xf>
    <xf numFmtId="4" fontId="24" fillId="0" borderId="45" xfId="2" applyNumberFormat="1" applyFont="1" applyBorder="1" applyAlignment="1">
      <alignment horizontal="center" vertical="center"/>
    </xf>
    <xf numFmtId="4" fontId="24" fillId="0" borderId="47" xfId="2" applyNumberFormat="1" applyFont="1" applyBorder="1" applyAlignment="1">
      <alignment horizontal="center" vertical="center"/>
    </xf>
    <xf numFmtId="4" fontId="24" fillId="0" borderId="51" xfId="2" applyNumberFormat="1" applyFont="1" applyBorder="1" applyAlignment="1">
      <alignment horizontal="center" vertical="center"/>
    </xf>
    <xf numFmtId="4" fontId="24" fillId="0" borderId="62" xfId="2" applyNumberFormat="1" applyFont="1" applyBorder="1" applyAlignment="1">
      <alignment horizontal="center" vertical="center"/>
    </xf>
    <xf numFmtId="4" fontId="24" fillId="0" borderId="16" xfId="2" applyNumberFormat="1" applyFont="1" applyBorder="1" applyAlignment="1">
      <alignment horizontal="center" vertical="center"/>
    </xf>
    <xf numFmtId="4" fontId="24" fillId="0" borderId="10" xfId="2" applyNumberFormat="1" applyFont="1" applyBorder="1" applyAlignment="1">
      <alignment horizontal="center" vertical="center"/>
    </xf>
    <xf numFmtId="1" fontId="24" fillId="0" borderId="34" xfId="0" applyNumberFormat="1" applyFont="1" applyBorder="1" applyAlignment="1">
      <alignment horizontal="right" vertical="center" wrapText="1" indent="1"/>
    </xf>
    <xf numFmtId="1" fontId="24" fillId="0" borderId="8" xfId="0" applyNumberFormat="1" applyFont="1" applyBorder="1" applyAlignment="1">
      <alignment horizontal="right" vertical="center" wrapText="1" indent="1"/>
    </xf>
    <xf numFmtId="1" fontId="24" fillId="0" borderId="35" xfId="0" applyNumberFormat="1" applyFont="1" applyBorder="1" applyAlignment="1">
      <alignment horizontal="right" vertical="center" wrapText="1" indent="1"/>
    </xf>
    <xf numFmtId="1" fontId="24" fillId="0" borderId="9" xfId="0" applyNumberFormat="1" applyFont="1" applyBorder="1" applyAlignment="1">
      <alignment horizontal="right" vertical="center" wrapText="1" indent="1"/>
    </xf>
    <xf numFmtId="1" fontId="24" fillId="0" borderId="33" xfId="0" applyNumberFormat="1" applyFont="1" applyBorder="1" applyAlignment="1">
      <alignment horizontal="right" vertical="center" wrapText="1" indent="1"/>
    </xf>
    <xf numFmtId="1" fontId="24" fillId="0" borderId="18" xfId="0" applyNumberFormat="1" applyFont="1" applyBorder="1" applyAlignment="1">
      <alignment horizontal="right" vertical="center" wrapText="1" indent="1"/>
    </xf>
    <xf numFmtId="0" fontId="8" fillId="3" borderId="3" xfId="0" applyFont="1" applyFill="1" applyBorder="1" applyAlignment="1" applyProtection="1">
      <alignment horizontal="center" vertical="center"/>
    </xf>
    <xf numFmtId="0" fontId="8" fillId="3" borderId="2" xfId="0" applyFont="1" applyFill="1" applyBorder="1" applyAlignment="1" applyProtection="1">
      <alignment horizontal="center" vertical="center"/>
    </xf>
    <xf numFmtId="0" fontId="8" fillId="3" borderId="5" xfId="0" applyFont="1" applyFill="1" applyBorder="1" applyAlignment="1" applyProtection="1">
      <alignment horizontal="center" vertical="center"/>
    </xf>
    <xf numFmtId="0" fontId="37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3" fillId="3" borderId="23" xfId="0" applyFont="1" applyFill="1" applyBorder="1" applyAlignment="1">
      <alignment horizontal="left" vertical="center" indent="1"/>
    </xf>
    <xf numFmtId="0" fontId="24" fillId="3" borderId="23" xfId="0" applyFont="1" applyFill="1" applyBorder="1" applyAlignment="1">
      <alignment horizontal="left" vertical="center" wrapText="1" indent="1"/>
    </xf>
    <xf numFmtId="0" fontId="24" fillId="3" borderId="23" xfId="0" applyFont="1" applyFill="1" applyBorder="1" applyAlignment="1">
      <alignment horizontal="left" vertical="center" indent="1"/>
    </xf>
    <xf numFmtId="164" fontId="3" fillId="3" borderId="23" xfId="0" applyNumberFormat="1" applyFont="1" applyFill="1" applyBorder="1" applyAlignment="1">
      <alignment horizontal="left" vertical="center" indent="1"/>
    </xf>
    <xf numFmtId="0" fontId="7" fillId="3" borderId="5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left" vertical="center" wrapText="1" indent="1"/>
    </xf>
    <xf numFmtId="0" fontId="2" fillId="3" borderId="42" xfId="0" applyFont="1" applyFill="1" applyBorder="1" applyAlignment="1">
      <alignment horizontal="left" vertical="center" wrapText="1" indent="1"/>
    </xf>
    <xf numFmtId="0" fontId="2" fillId="3" borderId="21" xfId="0" applyFont="1" applyFill="1" applyBorder="1" applyAlignment="1">
      <alignment horizontal="left" vertical="center" wrapText="1" indent="1"/>
    </xf>
    <xf numFmtId="0" fontId="5" fillId="3" borderId="23" xfId="0" applyFont="1" applyFill="1" applyBorder="1" applyAlignment="1">
      <alignment horizontal="left" vertical="center" indent="1"/>
    </xf>
    <xf numFmtId="0" fontId="5" fillId="3" borderId="5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</cellXfs>
  <cellStyles count="6">
    <cellStyle name="Prozent" xfId="3" builtinId="5"/>
    <cellStyle name="Standard" xfId="0" builtinId="0"/>
    <cellStyle name="Standard 2" xfId="5" xr:uid="{2D409CD9-972F-472B-9AF0-D845152362FB}"/>
    <cellStyle name="Standard 4" xfId="4" xr:uid="{0013DA38-A781-4638-B3A4-562ADA0B0E80}"/>
    <cellStyle name="Standard_BeleglisteNeu" xfId="1" xr:uid="{E67C593A-1FA6-462C-8F7C-FCE094AD2096}"/>
    <cellStyle name="Standard_BeleglisteNeu 10" xfId="2" xr:uid="{C93805C8-53E4-4BBF-98F2-22AFE5671591}"/>
  </cellStyles>
  <dxfs count="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4.9989318521683403E-2"/>
      </font>
    </dxf>
    <dxf>
      <font>
        <color theme="2"/>
      </font>
    </dxf>
    <dxf>
      <font>
        <color theme="0"/>
      </font>
    </dxf>
    <dxf>
      <font>
        <color theme="0"/>
      </font>
    </dxf>
    <dxf>
      <font>
        <strike val="0"/>
        <color theme="0" tint="-4.9989318521683403E-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theme="0" tint="-4.9989318521683403E-2"/>
      </font>
    </dxf>
    <dxf>
      <font>
        <color theme="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4.9989318521683403E-2"/>
      </font>
    </dxf>
    <dxf>
      <font>
        <color theme="2"/>
      </font>
    </dxf>
    <dxf>
      <font>
        <color theme="0" tint="-4.9989318521683403E-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>
        <left style="hair">
          <color indexed="64"/>
        </left>
        <right/>
        <top/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>
        <left style="hair">
          <color indexed="64"/>
        </left>
        <right/>
        <top/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border diagonalUp="0" diagonalDown="0" outline="0">
        <left style="hair">
          <color indexed="64"/>
        </left>
        <right/>
        <top/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 outline="0">
        <left/>
        <right style="hair">
          <color indexed="64"/>
        </right>
        <top/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right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hair">
          <color indexed="64"/>
        </right>
        <top/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0" justifyLastLine="0" shrinkToFit="0" readingOrder="0"/>
      <border diagonalUp="0" diagonalDown="0" outline="0">
        <left style="hair">
          <color indexed="64"/>
        </left>
        <right style="thin">
          <color indexed="64"/>
        </right>
        <top/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hair">
          <color indexed="64"/>
        </right>
        <top/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right" vertical="center" textRotation="0" wrapText="1" indent="0" justifyLastLine="0" shrinkToFit="0" readingOrder="0"/>
      <border diagonalUp="0" diagonalDown="0" outline="0">
        <left style="hair">
          <color indexed="64"/>
        </left>
        <right style="thin">
          <color indexed="64"/>
        </right>
        <top/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hair">
          <color indexed="64"/>
        </right>
        <top/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hair">
          <color indexed="64"/>
        </left>
        <right style="thin">
          <color indexed="64"/>
        </right>
        <top/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hair">
          <color indexed="64"/>
        </right>
        <top/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 style="hair">
          <color indexed="64"/>
        </right>
        <top/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 style="hair">
          <color indexed="64"/>
        </right>
        <top/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hair">
          <color indexed="64"/>
        </right>
        <top/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border outline="0">
        <left style="thin">
          <color indexed="64"/>
        </left>
        <right style="thin">
          <color indexed="64"/>
        </right>
        <top style="hair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vertical="center" textRotation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FFCCCC"/>
      <color rgb="FF0303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23815</xdr:rowOff>
    </xdr:from>
    <xdr:to>
      <xdr:col>4</xdr:col>
      <xdr:colOff>1909876</xdr:colOff>
      <xdr:row>2</xdr:row>
      <xdr:rowOff>297656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9E58A2C-9327-4DC7-8FDF-F2591671C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5"/>
          <a:ext cx="3160032" cy="1023935"/>
        </a:xfrm>
        <a:prstGeom prst="rect">
          <a:avLst/>
        </a:prstGeom>
      </xdr:spPr>
    </xdr:pic>
    <xdr:clientData/>
  </xdr:twoCellAnchor>
  <xdr:twoCellAnchor editAs="oneCell">
    <xdr:from>
      <xdr:col>26</xdr:col>
      <xdr:colOff>773898</xdr:colOff>
      <xdr:row>1</xdr:row>
      <xdr:rowOff>11905</xdr:rowOff>
    </xdr:from>
    <xdr:to>
      <xdr:col>27</xdr:col>
      <xdr:colOff>946620</xdr:colOff>
      <xdr:row>2</xdr:row>
      <xdr:rowOff>6283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2C226FE-DA71-4969-99F2-AF003F55F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76523" y="154780"/>
          <a:ext cx="1137128" cy="60159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C1141E7-630C-45B2-8D4E-84EFB0A80468}" name="Tabelle1" displayName="Tabelle1" ref="C23:AA53" totalsRowShown="0" headerRowDxfId="67" dataDxfId="65" headerRowBorderDxfId="66" tableBorderDxfId="64">
  <autoFilter ref="C23:AA53" xr:uid="{6C1141E7-630C-45B2-8D4E-84EFB0A80468}"/>
  <tableColumns count="25">
    <tableColumn id="1" xr3:uid="{57A240C9-9A29-496F-AEFE-68BCD003A705}" name="Poř. č." dataDxfId="63"/>
    <tableColumn id="2" xr3:uid="{77C64FDF-1AD7-40F1-A15D-A111C6D604F8}" name="Číslo žádosti" dataDxfId="62"/>
    <tableColumn id="3" xr3:uid="{BAE172E9-814B-49CE-A352-4859920C8699}" name="Název projektu" dataDxfId="61"/>
    <tableColumn id="4" xr3:uid="{6C872947-6442-4898-BAF3-6F8F4F423738}" name="Příjemce" dataDxfId="60"/>
    <tableColumn id="5" xr3:uid="{2BD479D0-A9B6-403C-8CB1-EBA95BB2142C}" name="Stát" dataDxfId="59"/>
    <tableColumn id="6" xr3:uid="{FEC99E80-0E16-4E3E-BD94-F6DE096072AC}" name="Datum prvního podání žádosti " dataDxfId="58"/>
    <tableColumn id="7" xr3:uid="{567625A1-4770-4E2A-B9AC-1C9895B9A3BD}" name="Datum registrace" dataDxfId="57"/>
    <tableColumn id="8" xr3:uid="{47A583B5-1368-4E6E-961B-15274CD0FAA2}" name="Datum první aktivity (typ projektu)" dataDxfId="56"/>
    <tableColumn id="9" xr3:uid="{FDA26AE9-08AF-40BF-8159-2C57AFF1DD16}" name="Správce fondu: Provedena kontrola na místě" dataDxfId="55"/>
    <tableColumn id="10" xr3:uid="{2CA63F19-2342-4E78-A9D5-1897E4D7ADC7}" name="Zjištěny podstatné odchylky v realizaci" dataDxfId="54"/>
    <tableColumn id="11" xr3:uid="{7A6570A9-FD32-4E5E-8C59-B8CA7FAB61EB}" name="Poznámky k odchylkám" dataDxfId="53"/>
    <tableColumn id="12" xr3:uid="{D8BD0069-BF2F-46E7-A8E1-9DC16BB55C36}" name="Počet akcí" dataDxfId="52"/>
    <tableColumn id="13" xr3:uid="{3F419219-514F-45C4-98C0-DFA5674A194B}" name="Počet osobodní" dataDxfId="51"/>
    <tableColumn id="14" xr3:uid="{2C253006-9D42-4C12-B590-9B478DF4B803}" name="Jednotková sazba _x000a_v EUR" dataDxfId="50">
      <calculatedColumnFormula>IF($H24&lt;Datenquellen!$A$2,"0,00",IF($H24&lt;Datenquellen!$A$3,Datenquellen!$B$2,IF($H24&lt;Datenquellen!$A$4,Datenquellen!$B$3,IF($H24&lt;Datenquellen!$A$5,Datenquellen!$B$4,IF($H24&lt;Datenquellen!$A$6,Datenquellen!$B$5,IF($H24&lt;Datenquellen!$A$7,Datenquellen!$B$6,IF($H24&lt;Datenquellen!$A$8,Datenquellen!$B$7,Datenquellen!$B$8)))))))</calculatedColumnFormula>
    </tableColumn>
    <tableColumn id="15" xr3:uid="{95AC1AD9-5044-4C34-A898-9403F0038A15}" name="Počet vzdélávání/školení" dataDxfId="49"/>
    <tableColumn id="16" xr3:uid="{B82FE14A-0DF2-48E8-8AF3-C126926DB905}" name="Počet osobodní2" dataDxfId="48"/>
    <tableColumn id="17" xr3:uid="{5DED2A53-0879-4E33-A186-62F8312A9969}" name="Jednotková sazba _x000a_v EUR3" dataDxfId="47">
      <calculatedColumnFormula>IF($H24&lt;Datenquellen!$A$2,"0,00",IF($H24&lt;Datenquellen!$A$3,Datenquellen!$C$2,IF($H24&lt;Datenquellen!$A$4,Datenquellen!$C$3,IF($H24&lt;Datenquellen!$A$5,Datenquellen!$C$4,IF($H24&lt;Datenquellen!$A$6,Datenquellen!$C$5,IF($H24&lt;Datenquellen!$A$7,Datenquellen!$C$6,IF($H24&lt;Datenquellen!$A$8,Datenquellen!$C$7,Datenquellen!$C$8)))))))</calculatedColumnFormula>
    </tableColumn>
    <tableColumn id="18" xr3:uid="{C4A29441-C020-4B00-81AD-388DF7FF7C19}" name="Počet odborných konferencí" dataDxfId="46"/>
    <tableColumn id="19" xr3:uid="{5AAEAB02-BE54-431E-B489-347BA09F677B}" name="Počet osobodní4" dataDxfId="45"/>
    <tableColumn id="20" xr3:uid="{71B77F8C-9460-47FC-A2C1-60FDFBCE3117}" name="Jednotková sazba _x000a_v EUR5" dataDxfId="44">
      <calculatedColumnFormula>IF($H24&lt;Datenquellen!$A$2,"0,00",IF($H24&lt;Datenquellen!$A$3,Datenquellen!$D$2,IF($H24&lt;Datenquellen!$A$4,Datenquellen!$D$3,IF($H24&lt;Datenquellen!$A$5,Datenquellen!$D$4,IF($H24&lt;Datenquellen!$A$6,Datenquellen!$D$5,IF($H24&lt;Datenquellen!$A$7,Datenquellen!$D$6,IF($H24&lt;Datenquellen!$A$8,Datenquellen!$D$7,Datenquellen!$D$8)))))))</calculatedColumnFormula>
    </tableColumn>
    <tableColumn id="26" xr3:uid="{86B9FE7B-08CF-4C04-8A6D-FAA4F8143C1A}" name="Schválené náklady _x000a_v EUR" dataDxfId="43" dataCellStyle="Prozent"/>
    <tableColumn id="21" xr3:uid="{186FBEEF-0D3C-4DF8-B8BA-58837C5D7987}" name="Schválená dotační sazba" dataDxfId="42" dataCellStyle="Prozent"/>
    <tableColumn id="22" xr3:uid="{B857CEE1-6598-4D91-87FC-338120A910C4}" name="Schválená dotace EU _x000a_v EUR" dataDxfId="41"/>
    <tableColumn id="23" xr3:uid="{FF5E71A7-D3EC-496E-AA15-603A6041C65A}" name="Uplatněné náklady _x000a_v EUR" dataDxfId="40">
      <calculatedColumnFormula>O24*P24+R24*S24+U24*V24</calculatedColumnFormula>
    </tableColumn>
    <tableColumn id="24" xr3:uid="{29E96A74-9DB6-4F5D-8368-5858ED925807}" name="Vypočtená dotace EU _x000a_v EUR" dataDxfId="39">
      <calculatedColumnFormula>ROUNDDOWN(X24*Z24,2)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C043F-856D-437B-A914-3D929CF7D2CC}">
  <sheetPr codeName="Tabelle1">
    <pageSetUpPr fitToPage="1"/>
  </sheetPr>
  <dimension ref="A1:AF56"/>
  <sheetViews>
    <sheetView showGridLines="0" tabSelected="1" zoomScale="80" zoomScaleNormal="80" zoomScaleSheetLayoutView="80" zoomScalePageLayoutView="80" workbookViewId="0">
      <selection activeCell="G6" sqref="G6"/>
    </sheetView>
  </sheetViews>
  <sheetFormatPr baseColWidth="10" defaultColWidth="11" defaultRowHeight="11.25" x14ac:dyDescent="0.2"/>
  <cols>
    <col min="1" max="1" width="4.25" style="33" customWidth="1"/>
    <col min="2" max="2" width="1.25" style="33" customWidth="1"/>
    <col min="3" max="3" width="4.375" style="33" customWidth="1"/>
    <col min="4" max="4" width="12" style="33" customWidth="1"/>
    <col min="5" max="6" width="25.625" style="33" customWidth="1"/>
    <col min="7" max="7" width="10.375" style="33" customWidth="1"/>
    <col min="8" max="8" width="10.125" style="33" customWidth="1"/>
    <col min="9" max="9" width="10.75" style="33" customWidth="1"/>
    <col min="10" max="10" width="10.125" style="33" customWidth="1"/>
    <col min="11" max="12" width="10.375" style="33" customWidth="1"/>
    <col min="13" max="13" width="27.625" style="33" customWidth="1"/>
    <col min="14" max="22" width="8.625" style="33" customWidth="1"/>
    <col min="23" max="23" width="9.875" style="33" customWidth="1"/>
    <col min="24" max="24" width="8.625" style="33" customWidth="1"/>
    <col min="25" max="25" width="10.375" style="33" customWidth="1"/>
    <col min="26" max="27" width="12.625" style="33" customWidth="1"/>
    <col min="28" max="28" width="12.625" style="2" customWidth="1"/>
    <col min="29" max="30" width="12.625" style="33" customWidth="1"/>
    <col min="31" max="31" width="11.875" style="33" customWidth="1"/>
    <col min="32" max="32" width="30.625" style="33" customWidth="1"/>
    <col min="33" max="33" width="45.5" style="33" customWidth="1"/>
    <col min="34" max="16384" width="11" style="33"/>
  </cols>
  <sheetData>
    <row r="1" spans="1:28" x14ac:dyDescent="0.2">
      <c r="A1" s="321" t="s">
        <v>118</v>
      </c>
    </row>
    <row r="2" spans="1:28" ht="48" customHeight="1" x14ac:dyDescent="0.2">
      <c r="A2" s="321"/>
    </row>
    <row r="3" spans="1:28" ht="42" customHeight="1" x14ac:dyDescent="0.2">
      <c r="A3" s="321"/>
    </row>
    <row r="4" spans="1:28" x14ac:dyDescent="0.2">
      <c r="A4" s="321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165"/>
    </row>
    <row r="5" spans="1:28" ht="6" customHeight="1" x14ac:dyDescent="0.2">
      <c r="A5" s="321"/>
      <c r="C5" s="35"/>
      <c r="D5" s="35"/>
      <c r="E5" s="35"/>
      <c r="F5" s="35"/>
      <c r="G5" s="35"/>
      <c r="H5" s="35"/>
      <c r="I5" s="35"/>
      <c r="J5" s="35"/>
      <c r="K5" s="35"/>
      <c r="L5" s="35"/>
      <c r="M5" s="36"/>
      <c r="N5" s="103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165"/>
    </row>
    <row r="6" spans="1:28" ht="41.25" customHeight="1" x14ac:dyDescent="0.2">
      <c r="A6" s="321"/>
      <c r="C6" s="325" t="s">
        <v>21</v>
      </c>
      <c r="D6" s="326"/>
      <c r="E6" s="326"/>
      <c r="F6" s="326"/>
      <c r="G6" s="29"/>
      <c r="H6" s="38"/>
      <c r="I6" s="38"/>
      <c r="J6" s="39"/>
      <c r="K6" s="40"/>
      <c r="L6" s="40"/>
      <c r="M6" s="36"/>
      <c r="N6" s="322" t="s">
        <v>63</v>
      </c>
      <c r="O6" s="322"/>
      <c r="P6" s="322"/>
      <c r="Q6" s="322"/>
      <c r="R6" s="322"/>
      <c r="S6" s="322"/>
      <c r="T6" s="34"/>
      <c r="U6" s="34"/>
      <c r="V6" s="34"/>
      <c r="W6" s="34"/>
      <c r="X6" s="34"/>
      <c r="Y6" s="34"/>
      <c r="Z6" s="34"/>
      <c r="AA6" s="34"/>
      <c r="AB6" s="165"/>
    </row>
    <row r="7" spans="1:28" ht="6.75" customHeight="1" x14ac:dyDescent="0.2">
      <c r="A7" s="321"/>
      <c r="C7" s="40"/>
      <c r="D7" s="40"/>
      <c r="E7" s="40"/>
      <c r="F7" s="40"/>
      <c r="G7" s="40"/>
      <c r="H7" s="40"/>
      <c r="I7" s="40"/>
      <c r="J7" s="40"/>
      <c r="K7" s="40"/>
      <c r="L7" s="40"/>
      <c r="M7" s="36"/>
      <c r="N7" s="37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165"/>
    </row>
    <row r="8" spans="1:28" x14ac:dyDescent="0.2">
      <c r="A8" s="321"/>
      <c r="C8" s="41"/>
      <c r="D8" s="42"/>
      <c r="E8" s="42"/>
      <c r="F8" s="43"/>
      <c r="G8" s="43"/>
      <c r="H8" s="43"/>
      <c r="I8" s="43"/>
      <c r="J8" s="43"/>
      <c r="K8" s="43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135"/>
    </row>
    <row r="9" spans="1:28" ht="12.75" x14ac:dyDescent="0.2">
      <c r="A9" s="321"/>
      <c r="C9" s="125" t="s">
        <v>32</v>
      </c>
      <c r="D9" s="42"/>
      <c r="E9" s="102"/>
      <c r="F9" s="43"/>
      <c r="G9" s="43"/>
      <c r="H9" s="43"/>
      <c r="I9" s="43"/>
      <c r="J9" s="43"/>
      <c r="K9" s="43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135"/>
    </row>
    <row r="10" spans="1:28" ht="19.5" customHeight="1" x14ac:dyDescent="0.2">
      <c r="AB10" s="135"/>
    </row>
    <row r="11" spans="1:28" ht="20.100000000000001" customHeight="1" x14ac:dyDescent="0.2">
      <c r="C11" s="323" t="s">
        <v>36</v>
      </c>
      <c r="D11" s="323"/>
      <c r="E11" s="323"/>
      <c r="F11" s="324" t="s">
        <v>62</v>
      </c>
      <c r="G11" s="324"/>
      <c r="H11" s="324"/>
      <c r="I11" s="324"/>
      <c r="J11" s="45"/>
      <c r="K11" s="327" t="s">
        <v>66</v>
      </c>
      <c r="L11" s="328"/>
      <c r="M11" s="329"/>
      <c r="N11" s="133"/>
      <c r="O11" s="330" t="s">
        <v>67</v>
      </c>
      <c r="P11" s="331"/>
      <c r="Q11" s="331"/>
      <c r="R11" s="331"/>
      <c r="S11" s="332"/>
      <c r="T11" s="44"/>
      <c r="U11" s="44"/>
      <c r="V11" s="44"/>
      <c r="W11" s="44"/>
      <c r="X11" s="44"/>
      <c r="Y11" s="44"/>
      <c r="Z11" s="44"/>
      <c r="AA11" s="44"/>
      <c r="AB11" s="135"/>
    </row>
    <row r="12" spans="1:28" ht="20.100000000000001" customHeight="1" x14ac:dyDescent="0.2">
      <c r="C12" s="323" t="s">
        <v>37</v>
      </c>
      <c r="D12" s="323"/>
      <c r="E12" s="323"/>
      <c r="F12" s="339" t="s">
        <v>62</v>
      </c>
      <c r="G12" s="340"/>
      <c r="H12" s="340"/>
      <c r="I12" s="341"/>
      <c r="J12" s="45"/>
      <c r="K12" s="344">
        <f>SUM(AB54,EB!AB33)</f>
        <v>0</v>
      </c>
      <c r="L12" s="345"/>
      <c r="M12" s="346"/>
      <c r="N12" s="133"/>
      <c r="O12" s="333" t="s">
        <v>49</v>
      </c>
      <c r="P12" s="335" t="s">
        <v>50</v>
      </c>
      <c r="Q12" s="335" t="s">
        <v>51</v>
      </c>
      <c r="R12" s="335" t="s">
        <v>53</v>
      </c>
      <c r="S12" s="337" t="s">
        <v>54</v>
      </c>
      <c r="T12" s="44"/>
      <c r="U12" s="44"/>
      <c r="V12" s="44"/>
      <c r="W12" s="44"/>
      <c r="X12" s="44"/>
      <c r="Y12" s="44"/>
      <c r="Z12" s="44"/>
      <c r="AA12" s="44"/>
      <c r="AB12" s="135"/>
    </row>
    <row r="13" spans="1:28" ht="20.100000000000001" customHeight="1" x14ac:dyDescent="0.2">
      <c r="C13" s="323" t="s">
        <v>41</v>
      </c>
      <c r="D13" s="323"/>
      <c r="E13" s="323"/>
      <c r="F13" s="324" t="s">
        <v>62</v>
      </c>
      <c r="G13" s="324"/>
      <c r="H13" s="324"/>
      <c r="I13" s="324"/>
      <c r="J13" s="45"/>
      <c r="K13" s="347"/>
      <c r="L13" s="348"/>
      <c r="M13" s="349"/>
      <c r="N13" s="133"/>
      <c r="O13" s="334"/>
      <c r="P13" s="336"/>
      <c r="Q13" s="336"/>
      <c r="R13" s="336"/>
      <c r="S13" s="338"/>
      <c r="T13" s="44"/>
      <c r="U13" s="44"/>
      <c r="V13" s="44"/>
      <c r="W13" s="44"/>
      <c r="X13" s="44"/>
      <c r="Y13" s="44"/>
      <c r="Z13" s="44"/>
      <c r="AA13" s="44"/>
      <c r="AB13" s="135"/>
    </row>
    <row r="14" spans="1:28" ht="20.100000000000001" customHeight="1" x14ac:dyDescent="0.2">
      <c r="C14" s="323" t="s">
        <v>38</v>
      </c>
      <c r="D14" s="323"/>
      <c r="E14" s="323"/>
      <c r="F14" s="47" t="s">
        <v>24</v>
      </c>
      <c r="G14" s="79"/>
      <c r="H14" s="47" t="s">
        <v>40</v>
      </c>
      <c r="I14" s="79"/>
      <c r="J14" s="48"/>
      <c r="K14" s="6"/>
      <c r="L14" s="9"/>
      <c r="M14" s="9"/>
      <c r="N14" s="9"/>
      <c r="O14" s="350">
        <f>'SEK-Indikatoren'!I44</f>
        <v>0</v>
      </c>
      <c r="P14" s="352">
        <f>'SEK-Indikatoren'!K44+'EB-Indikatoren'!I33</f>
        <v>0</v>
      </c>
      <c r="Q14" s="352">
        <f>'SEK-Indikatoren'!M44+'EB-Indikatoren'!K33</f>
        <v>0</v>
      </c>
      <c r="R14" s="352">
        <f>'SEK-Indikatoren'!O44+'EB-Indikatoren'!M33</f>
        <v>0</v>
      </c>
      <c r="S14" s="354">
        <f>'SEK-Indikatoren'!Q44</f>
        <v>0</v>
      </c>
      <c r="T14" s="44"/>
      <c r="U14" s="44"/>
      <c r="V14" s="44"/>
      <c r="W14" s="44"/>
      <c r="X14" s="44"/>
      <c r="Y14" s="44"/>
      <c r="Z14" s="44"/>
      <c r="AA14" s="44"/>
      <c r="AB14" s="135"/>
    </row>
    <row r="15" spans="1:28" ht="20.100000000000001" customHeight="1" x14ac:dyDescent="0.2">
      <c r="C15" s="323" t="s">
        <v>39</v>
      </c>
      <c r="D15" s="323"/>
      <c r="E15" s="323"/>
      <c r="F15" s="47" t="s">
        <v>24</v>
      </c>
      <c r="G15" s="81"/>
      <c r="H15" s="47" t="s">
        <v>40</v>
      </c>
      <c r="I15" s="81"/>
      <c r="J15" s="48"/>
      <c r="K15" s="80"/>
      <c r="L15" s="46"/>
      <c r="M15" s="44"/>
      <c r="N15" s="44"/>
      <c r="O15" s="351"/>
      <c r="P15" s="353"/>
      <c r="Q15" s="353"/>
      <c r="R15" s="353"/>
      <c r="S15" s="355"/>
      <c r="T15" s="44"/>
      <c r="U15" s="44"/>
      <c r="V15" s="44"/>
      <c r="W15" s="44"/>
      <c r="X15" s="44"/>
      <c r="Y15" s="44"/>
      <c r="Z15" s="44"/>
      <c r="AA15" s="44"/>
      <c r="AB15" s="135"/>
    </row>
    <row r="16" spans="1:28" s="54" customFormat="1" ht="17.45" customHeight="1" x14ac:dyDescent="0.2">
      <c r="C16" s="49"/>
      <c r="D16" s="49"/>
      <c r="E16" s="49"/>
      <c r="F16" s="50"/>
      <c r="G16" s="51"/>
      <c r="H16" s="50"/>
      <c r="I16" s="51"/>
      <c r="J16" s="52"/>
      <c r="K16" s="52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135"/>
    </row>
    <row r="17" spans="1:31" s="54" customFormat="1" ht="17.45" customHeight="1" x14ac:dyDescent="0.2">
      <c r="C17" s="49"/>
      <c r="D17" s="49"/>
      <c r="E17" s="49"/>
      <c r="F17" s="50"/>
      <c r="G17" s="51"/>
      <c r="H17" s="50"/>
      <c r="I17" s="51"/>
      <c r="J17" s="52"/>
      <c r="K17" s="52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135"/>
    </row>
    <row r="18" spans="1:31" s="119" customFormat="1" ht="20.100000000000001" customHeight="1" x14ac:dyDescent="0.25">
      <c r="A18" s="123" t="s">
        <v>64</v>
      </c>
      <c r="C18" s="120" t="s">
        <v>110</v>
      </c>
      <c r="D18" s="120"/>
      <c r="E18" s="120"/>
      <c r="F18" s="121"/>
      <c r="G18" s="122"/>
      <c r="H18" s="121"/>
      <c r="I18" s="122"/>
      <c r="J18" s="123"/>
      <c r="K18" s="123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36"/>
    </row>
    <row r="19" spans="1:31" s="54" customFormat="1" ht="17.45" customHeight="1" x14ac:dyDescent="0.2">
      <c r="C19" s="49"/>
      <c r="D19" s="49"/>
      <c r="E19" s="49"/>
      <c r="F19" s="50"/>
      <c r="G19" s="51"/>
      <c r="H19" s="50"/>
      <c r="I19" s="51"/>
      <c r="J19" s="52"/>
      <c r="K19" s="52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166"/>
    </row>
    <row r="20" spans="1:31" x14ac:dyDescent="0.2">
      <c r="C20" s="55">
        <v>1</v>
      </c>
      <c r="D20" s="55">
        <v>2</v>
      </c>
      <c r="E20" s="55">
        <v>3</v>
      </c>
      <c r="F20" s="55">
        <v>4</v>
      </c>
      <c r="G20" s="55">
        <v>5</v>
      </c>
      <c r="H20" s="55">
        <v>6</v>
      </c>
      <c r="I20" s="55">
        <v>7</v>
      </c>
      <c r="J20" s="55">
        <v>8</v>
      </c>
      <c r="K20" s="55">
        <v>9</v>
      </c>
      <c r="L20" s="55">
        <v>10</v>
      </c>
      <c r="M20" s="55">
        <v>11</v>
      </c>
      <c r="N20" s="55">
        <v>12</v>
      </c>
      <c r="O20" s="55">
        <v>13</v>
      </c>
      <c r="P20" s="55">
        <v>14</v>
      </c>
      <c r="Q20" s="55">
        <v>15</v>
      </c>
      <c r="R20" s="55">
        <v>16</v>
      </c>
      <c r="S20" s="55">
        <v>17</v>
      </c>
      <c r="T20" s="55">
        <v>18</v>
      </c>
      <c r="U20" s="55">
        <v>19</v>
      </c>
      <c r="V20" s="55">
        <v>20</v>
      </c>
      <c r="W20" s="55">
        <v>21</v>
      </c>
      <c r="X20" s="55">
        <v>22</v>
      </c>
      <c r="Y20" s="55">
        <v>23</v>
      </c>
      <c r="Z20" s="55">
        <v>24</v>
      </c>
      <c r="AA20" s="55">
        <v>25</v>
      </c>
      <c r="AB20" s="55">
        <v>26</v>
      </c>
      <c r="AC20" s="55"/>
      <c r="AD20" s="55"/>
      <c r="AE20" s="55"/>
    </row>
    <row r="21" spans="1:31" s="58" customFormat="1" ht="26.25" customHeight="1" x14ac:dyDescent="0.2">
      <c r="C21" s="56"/>
      <c r="D21" s="57"/>
      <c r="E21" s="57"/>
      <c r="F21" s="57"/>
      <c r="G21" s="57"/>
      <c r="H21" s="57"/>
      <c r="I21" s="57"/>
      <c r="J21" s="57"/>
      <c r="K21" s="356"/>
      <c r="L21" s="356"/>
      <c r="M21" s="356"/>
      <c r="N21" s="343" t="s">
        <v>11</v>
      </c>
      <c r="O21" s="357"/>
      <c r="P21" s="358"/>
      <c r="Q21" s="343" t="s">
        <v>10</v>
      </c>
      <c r="R21" s="357"/>
      <c r="S21" s="358"/>
      <c r="T21" s="343" t="s">
        <v>12</v>
      </c>
      <c r="U21" s="357"/>
      <c r="V21" s="358"/>
      <c r="W21" s="132"/>
      <c r="X21" s="342"/>
      <c r="Y21" s="342"/>
      <c r="Z21" s="342"/>
      <c r="AA21" s="342"/>
      <c r="AB21" s="343"/>
    </row>
    <row r="22" spans="1:31" s="65" customFormat="1" ht="56.25" x14ac:dyDescent="0.2">
      <c r="C22" s="59" t="s">
        <v>8</v>
      </c>
      <c r="D22" s="60" t="s">
        <v>1</v>
      </c>
      <c r="E22" s="61" t="s">
        <v>0</v>
      </c>
      <c r="F22" s="61" t="s">
        <v>14</v>
      </c>
      <c r="G22" s="62" t="s">
        <v>15</v>
      </c>
      <c r="H22" s="60" t="s">
        <v>22</v>
      </c>
      <c r="I22" s="63" t="s">
        <v>19</v>
      </c>
      <c r="J22" s="62" t="s">
        <v>34</v>
      </c>
      <c r="K22" s="60" t="s">
        <v>48</v>
      </c>
      <c r="L22" s="63" t="s">
        <v>46</v>
      </c>
      <c r="M22" s="64" t="s">
        <v>44</v>
      </c>
      <c r="N22" s="60" t="s">
        <v>27</v>
      </c>
      <c r="O22" s="63" t="s">
        <v>28</v>
      </c>
      <c r="P22" s="62" t="s">
        <v>25</v>
      </c>
      <c r="Q22" s="60" t="s">
        <v>29</v>
      </c>
      <c r="R22" s="63" t="s">
        <v>28</v>
      </c>
      <c r="S22" s="62" t="s">
        <v>25</v>
      </c>
      <c r="T22" s="60" t="s">
        <v>30</v>
      </c>
      <c r="U22" s="63" t="s">
        <v>28</v>
      </c>
      <c r="V22" s="62" t="s">
        <v>25</v>
      </c>
      <c r="W22" s="161" t="s">
        <v>104</v>
      </c>
      <c r="X22" s="63" t="s">
        <v>17</v>
      </c>
      <c r="Y22" s="63" t="s">
        <v>31</v>
      </c>
      <c r="Z22" s="221" t="s">
        <v>111</v>
      </c>
      <c r="AA22" s="140" t="s">
        <v>81</v>
      </c>
      <c r="AB22" s="152" t="s">
        <v>82</v>
      </c>
    </row>
    <row r="23" spans="1:31" s="65" customFormat="1" ht="45" x14ac:dyDescent="0.15">
      <c r="C23" s="66" t="s">
        <v>33</v>
      </c>
      <c r="D23" s="67" t="s">
        <v>3</v>
      </c>
      <c r="E23" s="68" t="s">
        <v>2</v>
      </c>
      <c r="F23" s="68" t="s">
        <v>4</v>
      </c>
      <c r="G23" s="66" t="s">
        <v>16</v>
      </c>
      <c r="H23" s="67" t="s">
        <v>23</v>
      </c>
      <c r="I23" s="69" t="s">
        <v>20</v>
      </c>
      <c r="J23" s="66" t="s">
        <v>13</v>
      </c>
      <c r="K23" s="67" t="s">
        <v>35</v>
      </c>
      <c r="L23" s="69" t="s">
        <v>47</v>
      </c>
      <c r="M23" s="70" t="s">
        <v>45</v>
      </c>
      <c r="N23" s="67" t="s">
        <v>5</v>
      </c>
      <c r="O23" s="69" t="s">
        <v>9</v>
      </c>
      <c r="P23" s="66" t="s">
        <v>26</v>
      </c>
      <c r="Q23" s="67" t="s">
        <v>6</v>
      </c>
      <c r="R23" s="69" t="s">
        <v>58</v>
      </c>
      <c r="S23" s="66" t="s">
        <v>59</v>
      </c>
      <c r="T23" s="67" t="s">
        <v>7</v>
      </c>
      <c r="U23" s="69" t="s">
        <v>60</v>
      </c>
      <c r="V23" s="66" t="s">
        <v>61</v>
      </c>
      <c r="W23" s="162" t="s">
        <v>105</v>
      </c>
      <c r="X23" s="69" t="s">
        <v>18</v>
      </c>
      <c r="Y23" s="69" t="s">
        <v>42</v>
      </c>
      <c r="Z23" s="222" t="s">
        <v>112</v>
      </c>
      <c r="AA23" s="143" t="s">
        <v>96</v>
      </c>
      <c r="AB23" s="156" t="s">
        <v>106</v>
      </c>
      <c r="AC23" s="71"/>
    </row>
    <row r="24" spans="1:31" s="88" customFormat="1" ht="12.75" x14ac:dyDescent="0.2">
      <c r="C24" s="317"/>
      <c r="D24" s="313"/>
      <c r="E24" s="314"/>
      <c r="F24" s="109"/>
      <c r="G24" s="104"/>
      <c r="H24" s="32"/>
      <c r="I24" s="82"/>
      <c r="J24" s="83"/>
      <c r="K24" s="84"/>
      <c r="L24" s="85"/>
      <c r="M24" s="86"/>
      <c r="N24" s="105"/>
      <c r="O24" s="106"/>
      <c r="P24" s="158" t="str">
        <f>IF($H24&lt;Datenquellen!$A$2,"0,00",IF($H24&lt;Datenquellen!$A$3,Datenquellen!$B$2,IF($H24&lt;Datenquellen!$A$4,Datenquellen!$B$3,IF($H24&lt;Datenquellen!$A$5,Datenquellen!$B$4,IF($H24&lt;Datenquellen!$A$6,Datenquellen!$B$5,IF($H24&lt;Datenquellen!$A$7,Datenquellen!$B$6,IF($H24&lt;Datenquellen!$A$8,Datenquellen!$B$7,Datenquellen!$B$8)))))))</f>
        <v>0,00</v>
      </c>
      <c r="Q24" s="105"/>
      <c r="R24" s="106"/>
      <c r="S24" s="158" t="str">
        <f>IF($H24&lt;Datenquellen!$A$2,"0,00",IF($H24&lt;Datenquellen!$A$3,Datenquellen!$C$2,IF($H24&lt;Datenquellen!$A$4,Datenquellen!$C$3,IF($H24&lt;Datenquellen!$A$5,Datenquellen!$C$4,IF($H24&lt;Datenquellen!$A$6,Datenquellen!$C$5,IF($H24&lt;Datenquellen!$A$7,Datenquellen!$C$6,IF($H24&lt;Datenquellen!$A$8,Datenquellen!$C$7,Datenquellen!$C$8)))))))</f>
        <v>0,00</v>
      </c>
      <c r="T24" s="107"/>
      <c r="U24" s="106"/>
      <c r="V24" s="158" t="str">
        <f>IF($H24&lt;Datenquellen!$A$2,"0,00",IF($H24&lt;Datenquellen!$A$3,Datenquellen!$D$2,IF($H24&lt;Datenquellen!$A$4,Datenquellen!$D$3,IF($H24&lt;Datenquellen!$A$5,Datenquellen!$D$4,IF($H24&lt;Datenquellen!$A$6,Datenquellen!$D$5,IF($H24&lt;Datenquellen!$A$7,Datenquellen!$D$6,IF($H24&lt;Datenquellen!$A$8,Datenquellen!$D$7,Datenquellen!$D$8)))))))</f>
        <v>0,00</v>
      </c>
      <c r="W24" s="212"/>
      <c r="X24" s="213"/>
      <c r="Y24" s="108"/>
      <c r="Z24" s="172">
        <f t="shared" ref="Z24:Z53" si="0">O24*P24+R24*S24+U24*V24</f>
        <v>0</v>
      </c>
      <c r="AA24" s="173">
        <f t="shared" ref="AA24:AA53" si="1">ROUNDDOWN(X24*Z24,2)</f>
        <v>0</v>
      </c>
      <c r="AB24" s="174">
        <f t="shared" ref="AB24:AB53" si="2">IF(Y24&lt;AA24,Y24,AA24)</f>
        <v>0</v>
      </c>
      <c r="AC24" s="87" t="str">
        <f>IF(Y24&lt;AA24,"Auszuzahlender Betrag EU darf nicht größer sein als Bewilligte Förderung EU! Částka k výplatě nesmí převyšovat schválenou dotaci EU!","")</f>
        <v/>
      </c>
    </row>
    <row r="25" spans="1:31" s="95" customFormat="1" ht="12.75" x14ac:dyDescent="0.2">
      <c r="C25" s="318"/>
      <c r="D25" s="78"/>
      <c r="E25" s="131"/>
      <c r="F25" s="109"/>
      <c r="G25" s="89"/>
      <c r="H25" s="90"/>
      <c r="I25" s="31"/>
      <c r="J25" s="91"/>
      <c r="K25" s="92"/>
      <c r="L25" s="93"/>
      <c r="M25" s="94"/>
      <c r="N25" s="110"/>
      <c r="O25" s="111"/>
      <c r="P25" s="159" t="str">
        <f>IF($H25&lt;Datenquellen!$A$2,"0,00",IF($H25&lt;Datenquellen!$A$3,Datenquellen!$B$2,IF($H25&lt;Datenquellen!$A$4,Datenquellen!$B$3,IF($H25&lt;Datenquellen!$A$5,Datenquellen!$B$4,IF($H25&lt;Datenquellen!$A$6,Datenquellen!$B$5,IF($H25&lt;Datenquellen!$A$7,Datenquellen!$B$6,IF($H25&lt;Datenquellen!$A$8,Datenquellen!$B$7,Datenquellen!$B$8)))))))</f>
        <v>0,00</v>
      </c>
      <c r="Q25" s="112"/>
      <c r="R25" s="113"/>
      <c r="S25" s="159" t="str">
        <f>IF($H25&lt;Datenquellen!$A$2,"0,00",IF($H25&lt;Datenquellen!$A$3,Datenquellen!$C$2,IF($H25&lt;Datenquellen!$A$4,Datenquellen!$C$3,IF($H25&lt;Datenquellen!$A$5,Datenquellen!$C$4,IF($H25&lt;Datenquellen!$A$6,Datenquellen!$C$5,IF($H25&lt;Datenquellen!$A$7,Datenquellen!$C$6,IF($H25&lt;Datenquellen!$A$8,Datenquellen!$C$7,Datenquellen!$C$8)))))))</f>
        <v>0,00</v>
      </c>
      <c r="T25" s="112"/>
      <c r="U25" s="113"/>
      <c r="V25" s="159" t="str">
        <f>IF($H25&lt;Datenquellen!$A$2,"0,00",IF($H25&lt;Datenquellen!$A$3,Datenquellen!$D$2,IF($H25&lt;Datenquellen!$A$4,Datenquellen!$D$3,IF($H25&lt;Datenquellen!$A$5,Datenquellen!$D$4,IF($H25&lt;Datenquellen!$A$6,Datenquellen!$D$5,IF($H25&lt;Datenquellen!$A$7,Datenquellen!$D$6,IF($H25&lt;Datenquellen!$A$8,Datenquellen!$D$7,Datenquellen!$D$8)))))))</f>
        <v>0,00</v>
      </c>
      <c r="W25" s="214"/>
      <c r="X25" s="215"/>
      <c r="Y25" s="114"/>
      <c r="Z25" s="175">
        <f t="shared" si="0"/>
        <v>0</v>
      </c>
      <c r="AA25" s="176">
        <f t="shared" si="1"/>
        <v>0</v>
      </c>
      <c r="AB25" s="177">
        <f t="shared" si="2"/>
        <v>0</v>
      </c>
      <c r="AC25" s="87" t="str">
        <f t="shared" ref="AC25:AC53" si="3">IF(Y25&lt;AA25,"Auszuzahlender Betrag EU darf nicht größer sein als Bewilligte Förderung EU / Částka k výplatě nesmí převyšovat schválenou dotaci EU","")</f>
        <v/>
      </c>
    </row>
    <row r="26" spans="1:31" s="95" customFormat="1" ht="12.75" x14ac:dyDescent="0.2">
      <c r="C26" s="318"/>
      <c r="D26" s="78"/>
      <c r="E26" s="109"/>
      <c r="F26" s="109"/>
      <c r="G26" s="89"/>
      <c r="H26" s="90"/>
      <c r="I26" s="31"/>
      <c r="J26" s="96"/>
      <c r="K26" s="92"/>
      <c r="L26" s="93"/>
      <c r="M26" s="94"/>
      <c r="N26" s="110"/>
      <c r="O26" s="111"/>
      <c r="P26" s="159" t="str">
        <f>IF($H26&lt;Datenquellen!$A$2,"0,00",IF($H26&lt;Datenquellen!$A$3,Datenquellen!$B$2,IF($H26&lt;Datenquellen!$A$4,Datenquellen!$B$3,IF($H26&lt;Datenquellen!$A$5,Datenquellen!$B$4,IF($H26&lt;Datenquellen!$A$6,Datenquellen!$B$5,IF($H26&lt;Datenquellen!$A$7,Datenquellen!$B$6,IF($H26&lt;Datenquellen!$A$8,Datenquellen!$B$7,Datenquellen!$B$8)))))))</f>
        <v>0,00</v>
      </c>
      <c r="Q26" s="112"/>
      <c r="R26" s="113"/>
      <c r="S26" s="159" t="str">
        <f>IF($H26&lt;Datenquellen!$A$2,"0,00",IF($H26&lt;Datenquellen!$A$3,Datenquellen!$C$2,IF($H26&lt;Datenquellen!$A$4,Datenquellen!$C$3,IF($H26&lt;Datenquellen!$A$5,Datenquellen!$C$4,IF($H26&lt;Datenquellen!$A$6,Datenquellen!$C$5,IF($H26&lt;Datenquellen!$A$7,Datenquellen!$C$6,IF($H26&lt;Datenquellen!$A$8,Datenquellen!$C$7,Datenquellen!$C$8)))))))</f>
        <v>0,00</v>
      </c>
      <c r="T26" s="112"/>
      <c r="U26" s="113"/>
      <c r="V26" s="159" t="str">
        <f>IF($H26&lt;Datenquellen!$A$2,"0,00",IF($H26&lt;Datenquellen!$A$3,Datenquellen!$D$2,IF($H26&lt;Datenquellen!$A$4,Datenquellen!$D$3,IF($H26&lt;Datenquellen!$A$5,Datenquellen!$D$4,IF($H26&lt;Datenquellen!$A$6,Datenquellen!$D$5,IF($H26&lt;Datenquellen!$A$7,Datenquellen!$D$6,IF($H26&lt;Datenquellen!$A$8,Datenquellen!$D$7,Datenquellen!$D$8)))))))</f>
        <v>0,00</v>
      </c>
      <c r="W26" s="216"/>
      <c r="X26" s="215"/>
      <c r="Y26" s="114"/>
      <c r="Z26" s="178">
        <f t="shared" si="0"/>
        <v>0</v>
      </c>
      <c r="AA26" s="178">
        <f t="shared" si="1"/>
        <v>0</v>
      </c>
      <c r="AB26" s="177">
        <f t="shared" si="2"/>
        <v>0</v>
      </c>
      <c r="AC26" s="87" t="str">
        <f t="shared" si="3"/>
        <v/>
      </c>
    </row>
    <row r="27" spans="1:31" s="95" customFormat="1" ht="12.75" x14ac:dyDescent="0.2">
      <c r="C27" s="318"/>
      <c r="D27" s="78"/>
      <c r="E27" s="109"/>
      <c r="F27" s="109"/>
      <c r="G27" s="89"/>
      <c r="H27" s="90"/>
      <c r="I27" s="31"/>
      <c r="J27" s="96"/>
      <c r="K27" s="92"/>
      <c r="L27" s="93"/>
      <c r="M27" s="94"/>
      <c r="N27" s="110"/>
      <c r="O27" s="111"/>
      <c r="P27" s="159" t="str">
        <f>IF($H27&lt;Datenquellen!$A$2,"0,00",IF($H27&lt;Datenquellen!$A$3,Datenquellen!$B$2,IF($H27&lt;Datenquellen!$A$4,Datenquellen!$B$3,IF($H27&lt;Datenquellen!$A$5,Datenquellen!$B$4,IF($H27&lt;Datenquellen!$A$6,Datenquellen!$B$5,IF($H27&lt;Datenquellen!$A$7,Datenquellen!$B$6,IF($H27&lt;Datenquellen!$A$8,Datenquellen!$B$7,Datenquellen!$B$8)))))))</f>
        <v>0,00</v>
      </c>
      <c r="Q27" s="112"/>
      <c r="R27" s="113"/>
      <c r="S27" s="159" t="str">
        <f>IF($H27&lt;Datenquellen!$A$2,"0,00",IF($H27&lt;Datenquellen!$A$3,Datenquellen!$C$2,IF($H27&lt;Datenquellen!$A$4,Datenquellen!$C$3,IF($H27&lt;Datenquellen!$A$5,Datenquellen!$C$4,IF($H27&lt;Datenquellen!$A$6,Datenquellen!$C$5,IF($H27&lt;Datenquellen!$A$7,Datenquellen!$C$6,IF($H27&lt;Datenquellen!$A$8,Datenquellen!$C$7,Datenquellen!$C$8)))))))</f>
        <v>0,00</v>
      </c>
      <c r="T27" s="112"/>
      <c r="U27" s="113"/>
      <c r="V27" s="159" t="str">
        <f>IF($H27&lt;Datenquellen!$A$2,"0,00",IF($H27&lt;Datenquellen!$A$3,Datenquellen!$D$2,IF($H27&lt;Datenquellen!$A$4,Datenquellen!$D$3,IF($H27&lt;Datenquellen!$A$5,Datenquellen!$D$4,IF($H27&lt;Datenquellen!$A$6,Datenquellen!$D$5,IF($H27&lt;Datenquellen!$A$7,Datenquellen!$D$6,IF($H27&lt;Datenquellen!$A$8,Datenquellen!$D$7,Datenquellen!$D$8)))))))</f>
        <v>0,00</v>
      </c>
      <c r="W27" s="216"/>
      <c r="X27" s="215"/>
      <c r="Y27" s="114"/>
      <c r="Z27" s="178">
        <f t="shared" si="0"/>
        <v>0</v>
      </c>
      <c r="AA27" s="178">
        <f t="shared" si="1"/>
        <v>0</v>
      </c>
      <c r="AB27" s="177">
        <f t="shared" si="2"/>
        <v>0</v>
      </c>
      <c r="AC27" s="87" t="str">
        <f t="shared" si="3"/>
        <v/>
      </c>
    </row>
    <row r="28" spans="1:31" s="95" customFormat="1" ht="12.75" x14ac:dyDescent="0.2">
      <c r="C28" s="318"/>
      <c r="D28" s="78"/>
      <c r="E28" s="109"/>
      <c r="F28" s="109"/>
      <c r="G28" s="89"/>
      <c r="H28" s="90"/>
      <c r="I28" s="31"/>
      <c r="J28" s="96"/>
      <c r="K28" s="92"/>
      <c r="L28" s="93"/>
      <c r="M28" s="94"/>
      <c r="N28" s="110"/>
      <c r="O28" s="111"/>
      <c r="P28" s="159" t="str">
        <f>IF($H28&lt;Datenquellen!$A$2,"0,00",IF($H28&lt;Datenquellen!$A$3,Datenquellen!$B$2,IF($H28&lt;Datenquellen!$A$4,Datenquellen!$B$3,IF($H28&lt;Datenquellen!$A$5,Datenquellen!$B$4,IF($H28&lt;Datenquellen!$A$6,Datenquellen!$B$5,IF($H28&lt;Datenquellen!$A$7,Datenquellen!$B$6,IF($H28&lt;Datenquellen!$A$8,Datenquellen!$B$7,Datenquellen!$B$8)))))))</f>
        <v>0,00</v>
      </c>
      <c r="Q28" s="112"/>
      <c r="R28" s="113"/>
      <c r="S28" s="159" t="str">
        <f>IF($H28&lt;Datenquellen!$A$2,"0,00",IF($H28&lt;Datenquellen!$A$3,Datenquellen!$C$2,IF($H28&lt;Datenquellen!$A$4,Datenquellen!$C$3,IF($H28&lt;Datenquellen!$A$5,Datenquellen!$C$4,IF($H28&lt;Datenquellen!$A$6,Datenquellen!$C$5,IF($H28&lt;Datenquellen!$A$7,Datenquellen!$C$6,IF($H28&lt;Datenquellen!$A$8,Datenquellen!$C$7,Datenquellen!$C$8)))))))</f>
        <v>0,00</v>
      </c>
      <c r="T28" s="112"/>
      <c r="U28" s="113"/>
      <c r="V28" s="159" t="str">
        <f>IF($H28&lt;Datenquellen!$A$2,"0,00",IF($H28&lt;Datenquellen!$A$3,Datenquellen!$D$2,IF($H28&lt;Datenquellen!$A$4,Datenquellen!$D$3,IF($H28&lt;Datenquellen!$A$5,Datenquellen!$D$4,IF($H28&lt;Datenquellen!$A$6,Datenquellen!$D$5,IF($H28&lt;Datenquellen!$A$7,Datenquellen!$D$6,IF($H28&lt;Datenquellen!$A$8,Datenquellen!$D$7,Datenquellen!$D$8)))))))</f>
        <v>0,00</v>
      </c>
      <c r="W28" s="216"/>
      <c r="X28" s="215"/>
      <c r="Y28" s="114"/>
      <c r="Z28" s="178">
        <f t="shared" si="0"/>
        <v>0</v>
      </c>
      <c r="AA28" s="178">
        <f t="shared" si="1"/>
        <v>0</v>
      </c>
      <c r="AB28" s="177">
        <f t="shared" si="2"/>
        <v>0</v>
      </c>
      <c r="AC28" s="87" t="str">
        <f t="shared" si="3"/>
        <v/>
      </c>
    </row>
    <row r="29" spans="1:31" s="95" customFormat="1" ht="12.75" x14ac:dyDescent="0.2">
      <c r="C29" s="318"/>
      <c r="D29" s="78"/>
      <c r="E29" s="109"/>
      <c r="F29" s="109"/>
      <c r="G29" s="89"/>
      <c r="H29" s="90"/>
      <c r="I29" s="31"/>
      <c r="J29" s="96"/>
      <c r="K29" s="92"/>
      <c r="L29" s="93"/>
      <c r="M29" s="94"/>
      <c r="N29" s="110"/>
      <c r="O29" s="111"/>
      <c r="P29" s="159" t="str">
        <f>IF($H29&lt;Datenquellen!$A$2,"0,00",IF($H29&lt;Datenquellen!$A$3,Datenquellen!$B$2,IF($H29&lt;Datenquellen!$A$4,Datenquellen!$B$3,IF($H29&lt;Datenquellen!$A$5,Datenquellen!$B$4,IF($H29&lt;Datenquellen!$A$6,Datenquellen!$B$5,IF($H29&lt;Datenquellen!$A$7,Datenquellen!$B$6,IF($H29&lt;Datenquellen!$A$8,Datenquellen!$B$7,Datenquellen!$B$8)))))))</f>
        <v>0,00</v>
      </c>
      <c r="Q29" s="112"/>
      <c r="R29" s="113"/>
      <c r="S29" s="159" t="str">
        <f>IF($H29&lt;Datenquellen!$A$2,"0,00",IF($H29&lt;Datenquellen!$A$3,Datenquellen!$C$2,IF($H29&lt;Datenquellen!$A$4,Datenquellen!$C$3,IF($H29&lt;Datenquellen!$A$5,Datenquellen!$C$4,IF($H29&lt;Datenquellen!$A$6,Datenquellen!$C$5,IF($H29&lt;Datenquellen!$A$7,Datenquellen!$C$6,IF($H29&lt;Datenquellen!$A$8,Datenquellen!$C$7,Datenquellen!$C$8)))))))</f>
        <v>0,00</v>
      </c>
      <c r="T29" s="112"/>
      <c r="U29" s="113"/>
      <c r="V29" s="159" t="str">
        <f>IF($H29&lt;Datenquellen!$A$2,"0,00",IF($H29&lt;Datenquellen!$A$3,Datenquellen!$D$2,IF($H29&lt;Datenquellen!$A$4,Datenquellen!$D$3,IF($H29&lt;Datenquellen!$A$5,Datenquellen!$D$4,IF($H29&lt;Datenquellen!$A$6,Datenquellen!$D$5,IF($H29&lt;Datenquellen!$A$7,Datenquellen!$D$6,IF($H29&lt;Datenquellen!$A$8,Datenquellen!$D$7,Datenquellen!$D$8)))))))</f>
        <v>0,00</v>
      </c>
      <c r="W29" s="216"/>
      <c r="X29" s="215"/>
      <c r="Y29" s="114"/>
      <c r="Z29" s="178">
        <f t="shared" si="0"/>
        <v>0</v>
      </c>
      <c r="AA29" s="178">
        <f t="shared" si="1"/>
        <v>0</v>
      </c>
      <c r="AB29" s="177">
        <f t="shared" si="2"/>
        <v>0</v>
      </c>
      <c r="AC29" s="87" t="str">
        <f t="shared" si="3"/>
        <v/>
      </c>
    </row>
    <row r="30" spans="1:31" s="95" customFormat="1" ht="12.75" x14ac:dyDescent="0.2">
      <c r="C30" s="318"/>
      <c r="D30" s="78"/>
      <c r="E30" s="109"/>
      <c r="F30" s="109"/>
      <c r="G30" s="89"/>
      <c r="H30" s="90"/>
      <c r="I30" s="31"/>
      <c r="J30" s="96"/>
      <c r="K30" s="92"/>
      <c r="L30" s="93"/>
      <c r="M30" s="94"/>
      <c r="N30" s="110"/>
      <c r="O30" s="111"/>
      <c r="P30" s="159" t="str">
        <f>IF($H30&lt;Datenquellen!$A$2,"0,00",IF($H30&lt;Datenquellen!$A$3,Datenquellen!$B$2,IF($H30&lt;Datenquellen!$A$4,Datenquellen!$B$3,IF($H30&lt;Datenquellen!$A$5,Datenquellen!$B$4,IF($H30&lt;Datenquellen!$A$6,Datenquellen!$B$5,IF($H30&lt;Datenquellen!$A$7,Datenquellen!$B$6,IF($H30&lt;Datenquellen!$A$8,Datenquellen!$B$7,Datenquellen!$B$8)))))))</f>
        <v>0,00</v>
      </c>
      <c r="Q30" s="112"/>
      <c r="R30" s="113"/>
      <c r="S30" s="159" t="str">
        <f>IF($H30&lt;Datenquellen!$A$2,"0,00",IF($H30&lt;Datenquellen!$A$3,Datenquellen!$C$2,IF($H30&lt;Datenquellen!$A$4,Datenquellen!$C$3,IF($H30&lt;Datenquellen!$A$5,Datenquellen!$C$4,IF($H30&lt;Datenquellen!$A$6,Datenquellen!$C$5,IF($H30&lt;Datenquellen!$A$7,Datenquellen!$C$6,IF($H30&lt;Datenquellen!$A$8,Datenquellen!$C$7,Datenquellen!$C$8)))))))</f>
        <v>0,00</v>
      </c>
      <c r="T30" s="112"/>
      <c r="U30" s="113"/>
      <c r="V30" s="159" t="str">
        <f>IF($H30&lt;Datenquellen!$A$2,"0,00",IF($H30&lt;Datenquellen!$A$3,Datenquellen!$D$2,IF($H30&lt;Datenquellen!$A$4,Datenquellen!$D$3,IF($H30&lt;Datenquellen!$A$5,Datenquellen!$D$4,IF($H30&lt;Datenquellen!$A$6,Datenquellen!$D$5,IF($H30&lt;Datenquellen!$A$7,Datenquellen!$D$6,IF($H30&lt;Datenquellen!$A$8,Datenquellen!$D$7,Datenquellen!$D$8)))))))</f>
        <v>0,00</v>
      </c>
      <c r="W30" s="216"/>
      <c r="X30" s="215"/>
      <c r="Y30" s="114"/>
      <c r="Z30" s="178">
        <f t="shared" si="0"/>
        <v>0</v>
      </c>
      <c r="AA30" s="178">
        <f t="shared" si="1"/>
        <v>0</v>
      </c>
      <c r="AB30" s="177">
        <f t="shared" si="2"/>
        <v>0</v>
      </c>
      <c r="AC30" s="87" t="str">
        <f t="shared" si="3"/>
        <v/>
      </c>
    </row>
    <row r="31" spans="1:31" s="95" customFormat="1" ht="12.75" x14ac:dyDescent="0.2">
      <c r="C31" s="318"/>
      <c r="D31" s="78"/>
      <c r="E31" s="109"/>
      <c r="F31" s="109"/>
      <c r="G31" s="89"/>
      <c r="H31" s="90"/>
      <c r="I31" s="31"/>
      <c r="J31" s="96"/>
      <c r="K31" s="97"/>
      <c r="L31" s="98"/>
      <c r="M31" s="99"/>
      <c r="N31" s="112"/>
      <c r="O31" s="113"/>
      <c r="P31" s="159" t="str">
        <f>IF($H31&lt;Datenquellen!$A$2,"0,00",IF($H31&lt;Datenquellen!$A$3,Datenquellen!$B$2,IF($H31&lt;Datenquellen!$A$4,Datenquellen!$B$3,IF($H31&lt;Datenquellen!$A$5,Datenquellen!$B$4,IF($H31&lt;Datenquellen!$A$6,Datenquellen!$B$5,IF($H31&lt;Datenquellen!$A$7,Datenquellen!$B$6,IF($H31&lt;Datenquellen!$A$8,Datenquellen!$B$7,Datenquellen!$B$8)))))))</f>
        <v>0,00</v>
      </c>
      <c r="Q31" s="112"/>
      <c r="R31" s="113"/>
      <c r="S31" s="159" t="str">
        <f>IF($H31&lt;Datenquellen!$A$2,"0,00",IF($H31&lt;Datenquellen!$A$3,Datenquellen!$C$2,IF($H31&lt;Datenquellen!$A$4,Datenquellen!$C$3,IF($H31&lt;Datenquellen!$A$5,Datenquellen!$C$4,IF($H31&lt;Datenquellen!$A$6,Datenquellen!$C$5,IF($H31&lt;Datenquellen!$A$7,Datenquellen!$C$6,IF($H31&lt;Datenquellen!$A$8,Datenquellen!$C$7,Datenquellen!$C$8)))))))</f>
        <v>0,00</v>
      </c>
      <c r="T31" s="112"/>
      <c r="U31" s="113"/>
      <c r="V31" s="159" t="str">
        <f>IF($H31&lt;Datenquellen!$A$2,"0,00",IF($H31&lt;Datenquellen!$A$3,Datenquellen!$D$2,IF($H31&lt;Datenquellen!$A$4,Datenquellen!$D$3,IF($H31&lt;Datenquellen!$A$5,Datenquellen!$D$4,IF($H31&lt;Datenquellen!$A$6,Datenquellen!$D$5,IF($H31&lt;Datenquellen!$A$7,Datenquellen!$D$6,IF($H31&lt;Datenquellen!$A$8,Datenquellen!$D$7,Datenquellen!$D$8)))))))</f>
        <v>0,00</v>
      </c>
      <c r="W31" s="216"/>
      <c r="X31" s="217"/>
      <c r="Y31" s="115"/>
      <c r="Z31" s="178">
        <f t="shared" si="0"/>
        <v>0</v>
      </c>
      <c r="AA31" s="178">
        <f t="shared" si="1"/>
        <v>0</v>
      </c>
      <c r="AB31" s="177">
        <f t="shared" si="2"/>
        <v>0</v>
      </c>
      <c r="AC31" s="87" t="str">
        <f t="shared" si="3"/>
        <v/>
      </c>
    </row>
    <row r="32" spans="1:31" s="95" customFormat="1" ht="12.75" x14ac:dyDescent="0.2">
      <c r="C32" s="318"/>
      <c r="D32" s="78"/>
      <c r="E32" s="109"/>
      <c r="F32" s="109"/>
      <c r="G32" s="89"/>
      <c r="H32" s="90"/>
      <c r="I32" s="31"/>
      <c r="J32" s="96"/>
      <c r="K32" s="97"/>
      <c r="L32" s="98"/>
      <c r="M32" s="99"/>
      <c r="N32" s="112"/>
      <c r="O32" s="113"/>
      <c r="P32" s="159" t="str">
        <f>IF($H32&lt;Datenquellen!$A$2,"0,00",IF($H32&lt;Datenquellen!$A$3,Datenquellen!$B$2,IF($H32&lt;Datenquellen!$A$4,Datenquellen!$B$3,IF($H32&lt;Datenquellen!$A$5,Datenquellen!$B$4,IF($H32&lt;Datenquellen!$A$6,Datenquellen!$B$5,IF($H32&lt;Datenquellen!$A$7,Datenquellen!$B$6,IF($H32&lt;Datenquellen!$A$8,Datenquellen!$B$7,Datenquellen!$B$8)))))))</f>
        <v>0,00</v>
      </c>
      <c r="Q32" s="112"/>
      <c r="R32" s="113"/>
      <c r="S32" s="159" t="str">
        <f>IF($H32&lt;Datenquellen!$A$2,"0,00",IF($H32&lt;Datenquellen!$A$3,Datenquellen!$C$2,IF($H32&lt;Datenquellen!$A$4,Datenquellen!$C$3,IF($H32&lt;Datenquellen!$A$5,Datenquellen!$C$4,IF($H32&lt;Datenquellen!$A$6,Datenquellen!$C$5,IF($H32&lt;Datenquellen!$A$7,Datenquellen!$C$6,IF($H32&lt;Datenquellen!$A$8,Datenquellen!$C$7,Datenquellen!$C$8)))))))</f>
        <v>0,00</v>
      </c>
      <c r="T32" s="112"/>
      <c r="U32" s="113"/>
      <c r="V32" s="159" t="str">
        <f>IF($H32&lt;Datenquellen!$A$2,"0,00",IF($H32&lt;Datenquellen!$A$3,Datenquellen!$D$2,IF($H32&lt;Datenquellen!$A$4,Datenquellen!$D$3,IF($H32&lt;Datenquellen!$A$5,Datenquellen!$D$4,IF($H32&lt;Datenquellen!$A$6,Datenquellen!$D$5,IF($H32&lt;Datenquellen!$A$7,Datenquellen!$D$6,IF($H32&lt;Datenquellen!$A$8,Datenquellen!$D$7,Datenquellen!$D$8)))))))</f>
        <v>0,00</v>
      </c>
      <c r="W32" s="216"/>
      <c r="X32" s="217"/>
      <c r="Y32" s="115"/>
      <c r="Z32" s="178">
        <f t="shared" si="0"/>
        <v>0</v>
      </c>
      <c r="AA32" s="178">
        <f t="shared" si="1"/>
        <v>0</v>
      </c>
      <c r="AB32" s="177">
        <f t="shared" si="2"/>
        <v>0</v>
      </c>
      <c r="AC32" s="87" t="str">
        <f t="shared" si="3"/>
        <v/>
      </c>
    </row>
    <row r="33" spans="3:29" s="95" customFormat="1" ht="12.75" x14ac:dyDescent="0.2">
      <c r="C33" s="318"/>
      <c r="D33" s="78"/>
      <c r="E33" s="109"/>
      <c r="F33" s="109"/>
      <c r="G33" s="89"/>
      <c r="H33" s="90"/>
      <c r="I33" s="31"/>
      <c r="J33" s="96"/>
      <c r="K33" s="97"/>
      <c r="L33" s="98"/>
      <c r="M33" s="99"/>
      <c r="N33" s="112"/>
      <c r="O33" s="113"/>
      <c r="P33" s="159" t="str">
        <f>IF($H33&lt;Datenquellen!$A$2,"0,00",IF($H33&lt;Datenquellen!$A$3,Datenquellen!$B$2,IF($H33&lt;Datenquellen!$A$4,Datenquellen!$B$3,IF($H33&lt;Datenquellen!$A$5,Datenquellen!$B$4,IF($H33&lt;Datenquellen!$A$6,Datenquellen!$B$5,IF($H33&lt;Datenquellen!$A$7,Datenquellen!$B$6,IF($H33&lt;Datenquellen!$A$8,Datenquellen!$B$7,Datenquellen!$B$8)))))))</f>
        <v>0,00</v>
      </c>
      <c r="Q33" s="112"/>
      <c r="R33" s="113"/>
      <c r="S33" s="159" t="str">
        <f>IF($H33&lt;Datenquellen!$A$2,"0,00",IF($H33&lt;Datenquellen!$A$3,Datenquellen!$C$2,IF($H33&lt;Datenquellen!$A$4,Datenquellen!$C$3,IF($H33&lt;Datenquellen!$A$5,Datenquellen!$C$4,IF($H33&lt;Datenquellen!$A$6,Datenquellen!$C$5,IF($H33&lt;Datenquellen!$A$7,Datenquellen!$C$6,IF($H33&lt;Datenquellen!$A$8,Datenquellen!$C$7,Datenquellen!$C$8)))))))</f>
        <v>0,00</v>
      </c>
      <c r="T33" s="112"/>
      <c r="U33" s="113"/>
      <c r="V33" s="159" t="str">
        <f>IF($H33&lt;Datenquellen!$A$2,"0,00",IF($H33&lt;Datenquellen!$A$3,Datenquellen!$D$2,IF($H33&lt;Datenquellen!$A$4,Datenquellen!$D$3,IF($H33&lt;Datenquellen!$A$5,Datenquellen!$D$4,IF($H33&lt;Datenquellen!$A$6,Datenquellen!$D$5,IF($H33&lt;Datenquellen!$A$7,Datenquellen!$D$6,IF($H33&lt;Datenquellen!$A$8,Datenquellen!$D$7,Datenquellen!$D$8)))))))</f>
        <v>0,00</v>
      </c>
      <c r="W33" s="216"/>
      <c r="X33" s="217"/>
      <c r="Y33" s="115"/>
      <c r="Z33" s="178">
        <f t="shared" si="0"/>
        <v>0</v>
      </c>
      <c r="AA33" s="178">
        <f t="shared" si="1"/>
        <v>0</v>
      </c>
      <c r="AB33" s="177">
        <f t="shared" si="2"/>
        <v>0</v>
      </c>
      <c r="AC33" s="87" t="str">
        <f t="shared" si="3"/>
        <v/>
      </c>
    </row>
    <row r="34" spans="3:29" s="95" customFormat="1" ht="12.75" x14ac:dyDescent="0.2">
      <c r="C34" s="318"/>
      <c r="D34" s="78"/>
      <c r="E34" s="109"/>
      <c r="F34" s="109"/>
      <c r="G34" s="89"/>
      <c r="H34" s="90"/>
      <c r="I34" s="31"/>
      <c r="J34" s="96"/>
      <c r="K34" s="97"/>
      <c r="L34" s="98"/>
      <c r="M34" s="99"/>
      <c r="N34" s="112"/>
      <c r="O34" s="113"/>
      <c r="P34" s="159" t="str">
        <f>IF($H34&lt;Datenquellen!$A$2,"0,00",IF($H34&lt;Datenquellen!$A$3,Datenquellen!$B$2,IF($H34&lt;Datenquellen!$A$4,Datenquellen!$B$3,IF($H34&lt;Datenquellen!$A$5,Datenquellen!$B$4,IF($H34&lt;Datenquellen!$A$6,Datenquellen!$B$5,IF($H34&lt;Datenquellen!$A$7,Datenquellen!$B$6,IF($H34&lt;Datenquellen!$A$8,Datenquellen!$B$7,Datenquellen!$B$8)))))))</f>
        <v>0,00</v>
      </c>
      <c r="Q34" s="112"/>
      <c r="R34" s="113"/>
      <c r="S34" s="159" t="str">
        <f>IF($H34&lt;Datenquellen!$A$2,"0,00",IF($H34&lt;Datenquellen!$A$3,Datenquellen!$C$2,IF($H34&lt;Datenquellen!$A$4,Datenquellen!$C$3,IF($H34&lt;Datenquellen!$A$5,Datenquellen!$C$4,IF($H34&lt;Datenquellen!$A$6,Datenquellen!$C$5,IF($H34&lt;Datenquellen!$A$7,Datenquellen!$C$6,IF($H34&lt;Datenquellen!$A$8,Datenquellen!$C$7,Datenquellen!$C$8)))))))</f>
        <v>0,00</v>
      </c>
      <c r="T34" s="112"/>
      <c r="U34" s="113"/>
      <c r="V34" s="159" t="str">
        <f>IF($H34&lt;Datenquellen!$A$2,"0,00",IF($H34&lt;Datenquellen!$A$3,Datenquellen!$D$2,IF($H34&lt;Datenquellen!$A$4,Datenquellen!$D$3,IF($H34&lt;Datenquellen!$A$5,Datenquellen!$D$4,IF($H34&lt;Datenquellen!$A$6,Datenquellen!$D$5,IF($H34&lt;Datenquellen!$A$7,Datenquellen!$D$6,IF($H34&lt;Datenquellen!$A$8,Datenquellen!$D$7,Datenquellen!$D$8)))))))</f>
        <v>0,00</v>
      </c>
      <c r="W34" s="218"/>
      <c r="X34" s="217"/>
      <c r="Y34" s="115"/>
      <c r="Z34" s="178">
        <f t="shared" si="0"/>
        <v>0</v>
      </c>
      <c r="AA34" s="178">
        <f t="shared" si="1"/>
        <v>0</v>
      </c>
      <c r="AB34" s="177">
        <f t="shared" si="2"/>
        <v>0</v>
      </c>
      <c r="AC34" s="87" t="str">
        <f t="shared" si="3"/>
        <v/>
      </c>
    </row>
    <row r="35" spans="3:29" s="95" customFormat="1" ht="12.75" x14ac:dyDescent="0.2">
      <c r="C35" s="318"/>
      <c r="D35" s="78"/>
      <c r="E35" s="109"/>
      <c r="F35" s="109"/>
      <c r="G35" s="89"/>
      <c r="H35" s="90"/>
      <c r="I35" s="31"/>
      <c r="J35" s="96"/>
      <c r="K35" s="97"/>
      <c r="L35" s="98"/>
      <c r="M35" s="99"/>
      <c r="N35" s="112"/>
      <c r="O35" s="113"/>
      <c r="P35" s="159" t="str">
        <f>IF($H35&lt;Datenquellen!$A$2,"0,00",IF($H35&lt;Datenquellen!$A$3,Datenquellen!$B$2,IF($H35&lt;Datenquellen!$A$4,Datenquellen!$B$3,IF($H35&lt;Datenquellen!$A$5,Datenquellen!$B$4,IF($H35&lt;Datenquellen!$A$6,Datenquellen!$B$5,IF($H35&lt;Datenquellen!$A$7,Datenquellen!$B$6,IF($H35&lt;Datenquellen!$A$8,Datenquellen!$B$7,Datenquellen!$B$8)))))))</f>
        <v>0,00</v>
      </c>
      <c r="Q35" s="112"/>
      <c r="R35" s="113"/>
      <c r="S35" s="159" t="str">
        <f>IF($H35&lt;Datenquellen!$A$2,"0,00",IF($H35&lt;Datenquellen!$A$3,Datenquellen!$C$2,IF($H35&lt;Datenquellen!$A$4,Datenquellen!$C$3,IF($H35&lt;Datenquellen!$A$5,Datenquellen!$C$4,IF($H35&lt;Datenquellen!$A$6,Datenquellen!$C$5,IF($H35&lt;Datenquellen!$A$7,Datenquellen!$C$6,IF($H35&lt;Datenquellen!$A$8,Datenquellen!$C$7,Datenquellen!$C$8)))))))</f>
        <v>0,00</v>
      </c>
      <c r="T35" s="112"/>
      <c r="U35" s="113"/>
      <c r="V35" s="159" t="str">
        <f>IF($H35&lt;Datenquellen!$A$2,"0,00",IF($H35&lt;Datenquellen!$A$3,Datenquellen!$D$2,IF($H35&lt;Datenquellen!$A$4,Datenquellen!$D$3,IF($H35&lt;Datenquellen!$A$5,Datenquellen!$D$4,IF($H35&lt;Datenquellen!$A$6,Datenquellen!$D$5,IF($H35&lt;Datenquellen!$A$7,Datenquellen!$D$6,IF($H35&lt;Datenquellen!$A$8,Datenquellen!$D$7,Datenquellen!$D$8)))))))</f>
        <v>0,00</v>
      </c>
      <c r="W35" s="218"/>
      <c r="X35" s="217"/>
      <c r="Y35" s="115"/>
      <c r="Z35" s="178">
        <f t="shared" si="0"/>
        <v>0</v>
      </c>
      <c r="AA35" s="178">
        <f t="shared" si="1"/>
        <v>0</v>
      </c>
      <c r="AB35" s="177">
        <f t="shared" si="2"/>
        <v>0</v>
      </c>
      <c r="AC35" s="87" t="str">
        <f t="shared" si="3"/>
        <v/>
      </c>
    </row>
    <row r="36" spans="3:29" s="95" customFormat="1" ht="12.75" x14ac:dyDescent="0.2">
      <c r="C36" s="318"/>
      <c r="D36" s="78"/>
      <c r="E36" s="109"/>
      <c r="F36" s="109"/>
      <c r="G36" s="89"/>
      <c r="H36" s="90"/>
      <c r="I36" s="31"/>
      <c r="J36" s="96"/>
      <c r="K36" s="97"/>
      <c r="L36" s="98"/>
      <c r="M36" s="99"/>
      <c r="N36" s="112"/>
      <c r="O36" s="113"/>
      <c r="P36" s="159" t="str">
        <f>IF($H36&lt;Datenquellen!$A$2,"0,00",IF($H36&lt;Datenquellen!$A$3,Datenquellen!$B$2,IF($H36&lt;Datenquellen!$A$4,Datenquellen!$B$3,IF($H36&lt;Datenquellen!$A$5,Datenquellen!$B$4,IF($H36&lt;Datenquellen!$A$6,Datenquellen!$B$5,IF($H36&lt;Datenquellen!$A$7,Datenquellen!$B$6,IF($H36&lt;Datenquellen!$A$8,Datenquellen!$B$7,Datenquellen!$B$8)))))))</f>
        <v>0,00</v>
      </c>
      <c r="Q36" s="112"/>
      <c r="R36" s="113"/>
      <c r="S36" s="159" t="str">
        <f>IF($H36&lt;Datenquellen!$A$2,"0,00",IF($H36&lt;Datenquellen!$A$3,Datenquellen!$C$2,IF($H36&lt;Datenquellen!$A$4,Datenquellen!$C$3,IF($H36&lt;Datenquellen!$A$5,Datenquellen!$C$4,IF($H36&lt;Datenquellen!$A$6,Datenquellen!$C$5,IF($H36&lt;Datenquellen!$A$7,Datenquellen!$C$6,IF($H36&lt;Datenquellen!$A$8,Datenquellen!$C$7,Datenquellen!$C$8)))))))</f>
        <v>0,00</v>
      </c>
      <c r="T36" s="112"/>
      <c r="U36" s="113"/>
      <c r="V36" s="159" t="str">
        <f>IF($H36&lt;Datenquellen!$A$2,"0,00",IF($H36&lt;Datenquellen!$A$3,Datenquellen!$D$2,IF($H36&lt;Datenquellen!$A$4,Datenquellen!$D$3,IF($H36&lt;Datenquellen!$A$5,Datenquellen!$D$4,IF($H36&lt;Datenquellen!$A$6,Datenquellen!$D$5,IF($H36&lt;Datenquellen!$A$7,Datenquellen!$D$6,IF($H36&lt;Datenquellen!$A$8,Datenquellen!$D$7,Datenquellen!$D$8)))))))</f>
        <v>0,00</v>
      </c>
      <c r="W36" s="218"/>
      <c r="X36" s="217"/>
      <c r="Y36" s="115"/>
      <c r="Z36" s="178">
        <f t="shared" si="0"/>
        <v>0</v>
      </c>
      <c r="AA36" s="178">
        <f t="shared" si="1"/>
        <v>0</v>
      </c>
      <c r="AB36" s="177">
        <f t="shared" si="2"/>
        <v>0</v>
      </c>
      <c r="AC36" s="87" t="str">
        <f t="shared" si="3"/>
        <v/>
      </c>
    </row>
    <row r="37" spans="3:29" s="95" customFormat="1" ht="12.75" x14ac:dyDescent="0.2">
      <c r="C37" s="318"/>
      <c r="D37" s="78"/>
      <c r="E37" s="109"/>
      <c r="F37" s="109"/>
      <c r="G37" s="89"/>
      <c r="H37" s="90"/>
      <c r="I37" s="31"/>
      <c r="J37" s="96"/>
      <c r="K37" s="97"/>
      <c r="L37" s="98"/>
      <c r="M37" s="99"/>
      <c r="N37" s="112"/>
      <c r="O37" s="113"/>
      <c r="P37" s="159" t="str">
        <f>IF($H37&lt;Datenquellen!$A$2,"0,00",IF($H37&lt;Datenquellen!$A$3,Datenquellen!$B$2,IF($H37&lt;Datenquellen!$A$4,Datenquellen!$B$3,IF($H37&lt;Datenquellen!$A$5,Datenquellen!$B$4,IF($H37&lt;Datenquellen!$A$6,Datenquellen!$B$5,IF($H37&lt;Datenquellen!$A$7,Datenquellen!$B$6,IF($H37&lt;Datenquellen!$A$8,Datenquellen!$B$7,Datenquellen!$B$8)))))))</f>
        <v>0,00</v>
      </c>
      <c r="Q37" s="112"/>
      <c r="R37" s="113"/>
      <c r="S37" s="159" t="str">
        <f>IF($H37&lt;Datenquellen!$A$2,"0,00",IF($H37&lt;Datenquellen!$A$3,Datenquellen!$C$2,IF($H37&lt;Datenquellen!$A$4,Datenquellen!$C$3,IF($H37&lt;Datenquellen!$A$5,Datenquellen!$C$4,IF($H37&lt;Datenquellen!$A$6,Datenquellen!$C$5,IF($H37&lt;Datenquellen!$A$7,Datenquellen!$C$6,IF($H37&lt;Datenquellen!$A$8,Datenquellen!$C$7,Datenquellen!$C$8)))))))</f>
        <v>0,00</v>
      </c>
      <c r="T37" s="112"/>
      <c r="U37" s="113"/>
      <c r="V37" s="159" t="str">
        <f>IF($H37&lt;Datenquellen!$A$2,"0,00",IF($H37&lt;Datenquellen!$A$3,Datenquellen!$D$2,IF($H37&lt;Datenquellen!$A$4,Datenquellen!$D$3,IF($H37&lt;Datenquellen!$A$5,Datenquellen!$D$4,IF($H37&lt;Datenquellen!$A$6,Datenquellen!$D$5,IF($H37&lt;Datenquellen!$A$7,Datenquellen!$D$6,IF($H37&lt;Datenquellen!$A$8,Datenquellen!$D$7,Datenquellen!$D$8)))))))</f>
        <v>0,00</v>
      </c>
      <c r="W37" s="218"/>
      <c r="X37" s="217"/>
      <c r="Y37" s="115"/>
      <c r="Z37" s="178">
        <f t="shared" si="0"/>
        <v>0</v>
      </c>
      <c r="AA37" s="178">
        <f t="shared" si="1"/>
        <v>0</v>
      </c>
      <c r="AB37" s="177">
        <f t="shared" si="2"/>
        <v>0</v>
      </c>
      <c r="AC37" s="87" t="str">
        <f t="shared" si="3"/>
        <v/>
      </c>
    </row>
    <row r="38" spans="3:29" s="95" customFormat="1" ht="12.75" x14ac:dyDescent="0.2">
      <c r="C38" s="318"/>
      <c r="D38" s="78"/>
      <c r="E38" s="109"/>
      <c r="F38" s="109"/>
      <c r="G38" s="89"/>
      <c r="H38" s="90"/>
      <c r="I38" s="31"/>
      <c r="J38" s="96"/>
      <c r="K38" s="97"/>
      <c r="L38" s="98"/>
      <c r="M38" s="99"/>
      <c r="N38" s="112"/>
      <c r="O38" s="113"/>
      <c r="P38" s="159" t="str">
        <f>IF($H38&lt;Datenquellen!$A$2,"0,00",IF($H38&lt;Datenquellen!$A$3,Datenquellen!$B$2,IF($H38&lt;Datenquellen!$A$4,Datenquellen!$B$3,IF($H38&lt;Datenquellen!$A$5,Datenquellen!$B$4,IF($H38&lt;Datenquellen!$A$6,Datenquellen!$B$5,IF($H38&lt;Datenquellen!$A$7,Datenquellen!$B$6,IF($H38&lt;Datenquellen!$A$8,Datenquellen!$B$7,Datenquellen!$B$8)))))))</f>
        <v>0,00</v>
      </c>
      <c r="Q38" s="112"/>
      <c r="R38" s="113"/>
      <c r="S38" s="159" t="str">
        <f>IF($H38&lt;Datenquellen!$A$2,"0,00",IF($H38&lt;Datenquellen!$A$3,Datenquellen!$C$2,IF($H38&lt;Datenquellen!$A$4,Datenquellen!$C$3,IF($H38&lt;Datenquellen!$A$5,Datenquellen!$C$4,IF($H38&lt;Datenquellen!$A$6,Datenquellen!$C$5,IF($H38&lt;Datenquellen!$A$7,Datenquellen!$C$6,IF($H38&lt;Datenquellen!$A$8,Datenquellen!$C$7,Datenquellen!$C$8)))))))</f>
        <v>0,00</v>
      </c>
      <c r="T38" s="112"/>
      <c r="U38" s="113"/>
      <c r="V38" s="159" t="str">
        <f>IF($H38&lt;Datenquellen!$A$2,"0,00",IF($H38&lt;Datenquellen!$A$3,Datenquellen!$D$2,IF($H38&lt;Datenquellen!$A$4,Datenquellen!$D$3,IF($H38&lt;Datenquellen!$A$5,Datenquellen!$D$4,IF($H38&lt;Datenquellen!$A$6,Datenquellen!$D$5,IF($H38&lt;Datenquellen!$A$7,Datenquellen!$D$6,IF($H38&lt;Datenquellen!$A$8,Datenquellen!$D$7,Datenquellen!$D$8)))))))</f>
        <v>0,00</v>
      </c>
      <c r="W38" s="218"/>
      <c r="X38" s="217"/>
      <c r="Y38" s="115"/>
      <c r="Z38" s="178">
        <f t="shared" si="0"/>
        <v>0</v>
      </c>
      <c r="AA38" s="178">
        <f t="shared" si="1"/>
        <v>0</v>
      </c>
      <c r="AB38" s="177">
        <f t="shared" si="2"/>
        <v>0</v>
      </c>
      <c r="AC38" s="87" t="str">
        <f t="shared" si="3"/>
        <v/>
      </c>
    </row>
    <row r="39" spans="3:29" s="95" customFormat="1" ht="12.75" x14ac:dyDescent="0.2">
      <c r="C39" s="318"/>
      <c r="D39" s="78"/>
      <c r="E39" s="109"/>
      <c r="F39" s="109"/>
      <c r="G39" s="89"/>
      <c r="H39" s="90"/>
      <c r="I39" s="31"/>
      <c r="J39" s="96"/>
      <c r="K39" s="97"/>
      <c r="L39" s="98"/>
      <c r="M39" s="99"/>
      <c r="N39" s="112"/>
      <c r="O39" s="113"/>
      <c r="P39" s="160" t="str">
        <f>IF($H39&lt;Datenquellen!$A$2,"0,00",IF($H39&lt;Datenquellen!$A$3,Datenquellen!$B$2,IF($H39&lt;Datenquellen!$A$4,Datenquellen!$B$3,IF($H39&lt;Datenquellen!$A$5,Datenquellen!$B$4,IF($H39&lt;Datenquellen!$A$6,Datenquellen!$B$5,IF($H39&lt;Datenquellen!$A$7,Datenquellen!$B$6,IF($H39&lt;Datenquellen!$A$8,Datenquellen!$B$7,Datenquellen!$B$8)))))))</f>
        <v>0,00</v>
      </c>
      <c r="Q39" s="112"/>
      <c r="R39" s="113"/>
      <c r="S39" s="160" t="str">
        <f>IF($H39&lt;Datenquellen!$A$2,"0,00",IF($H39&lt;Datenquellen!$A$3,Datenquellen!$C$2,IF($H39&lt;Datenquellen!$A$4,Datenquellen!$C$3,IF($H39&lt;Datenquellen!$A$5,Datenquellen!$C$4,IF($H39&lt;Datenquellen!$A$6,Datenquellen!$C$5,IF($H39&lt;Datenquellen!$A$7,Datenquellen!$C$6,IF($H39&lt;Datenquellen!$A$8,Datenquellen!$C$7,Datenquellen!$C$8)))))))</f>
        <v>0,00</v>
      </c>
      <c r="T39" s="112"/>
      <c r="U39" s="113"/>
      <c r="V39" s="160" t="str">
        <f>IF($H39&lt;Datenquellen!$A$2,"0,00",IF($H39&lt;Datenquellen!$A$3,Datenquellen!$D$2,IF($H39&lt;Datenquellen!$A$4,Datenquellen!$D$3,IF($H39&lt;Datenquellen!$A$5,Datenquellen!$D$4,IF($H39&lt;Datenquellen!$A$6,Datenquellen!$D$5,IF($H39&lt;Datenquellen!$A$7,Datenquellen!$D$6,IF($H39&lt;Datenquellen!$A$8,Datenquellen!$D$7,Datenquellen!$D$8)))))))</f>
        <v>0,00</v>
      </c>
      <c r="W39" s="219"/>
      <c r="X39" s="217"/>
      <c r="Y39" s="115"/>
      <c r="Z39" s="178">
        <f t="shared" si="0"/>
        <v>0</v>
      </c>
      <c r="AA39" s="178">
        <f t="shared" si="1"/>
        <v>0</v>
      </c>
      <c r="AB39" s="177">
        <f t="shared" si="2"/>
        <v>0</v>
      </c>
      <c r="AC39" s="87" t="str">
        <f t="shared" si="3"/>
        <v/>
      </c>
    </row>
    <row r="40" spans="3:29" s="95" customFormat="1" ht="12.75" x14ac:dyDescent="0.2">
      <c r="C40" s="318"/>
      <c r="D40" s="78"/>
      <c r="E40" s="109"/>
      <c r="F40" s="109"/>
      <c r="G40" s="89"/>
      <c r="H40" s="90"/>
      <c r="I40" s="31"/>
      <c r="J40" s="96"/>
      <c r="K40" s="97"/>
      <c r="L40" s="98"/>
      <c r="M40" s="99"/>
      <c r="N40" s="112"/>
      <c r="O40" s="113"/>
      <c r="P40" s="160" t="str">
        <f>IF($H40&lt;Datenquellen!$A$2,"0,00",IF($H40&lt;Datenquellen!$A$3,Datenquellen!$B$2,IF($H40&lt;Datenquellen!$A$4,Datenquellen!$B$3,IF($H40&lt;Datenquellen!$A$5,Datenquellen!$B$4,IF($H40&lt;Datenquellen!$A$6,Datenquellen!$B$5,IF($H40&lt;Datenquellen!$A$7,Datenquellen!$B$6,IF($H40&lt;Datenquellen!$A$8,Datenquellen!$B$7,Datenquellen!$B$8)))))))</f>
        <v>0,00</v>
      </c>
      <c r="Q40" s="112"/>
      <c r="R40" s="113"/>
      <c r="S40" s="160" t="str">
        <f>IF($H40&lt;Datenquellen!$A$2,"0,00",IF($H40&lt;Datenquellen!$A$3,Datenquellen!$C$2,IF($H40&lt;Datenquellen!$A$4,Datenquellen!$C$3,IF($H40&lt;Datenquellen!$A$5,Datenquellen!$C$4,IF($H40&lt;Datenquellen!$A$6,Datenquellen!$C$5,IF($H40&lt;Datenquellen!$A$7,Datenquellen!$C$6,IF($H40&lt;Datenquellen!$A$8,Datenquellen!$C$7,Datenquellen!$C$8)))))))</f>
        <v>0,00</v>
      </c>
      <c r="T40" s="112"/>
      <c r="U40" s="113"/>
      <c r="V40" s="160" t="str">
        <f>IF($H40&lt;Datenquellen!$A$2,"0,00",IF($H40&lt;Datenquellen!$A$3,Datenquellen!$D$2,IF($H40&lt;Datenquellen!$A$4,Datenquellen!$D$3,IF($H40&lt;Datenquellen!$A$5,Datenquellen!$D$4,IF($H40&lt;Datenquellen!$A$6,Datenquellen!$D$5,IF($H40&lt;Datenquellen!$A$7,Datenquellen!$D$6,IF($H40&lt;Datenquellen!$A$8,Datenquellen!$D$7,Datenquellen!$D$8)))))))</f>
        <v>0,00</v>
      </c>
      <c r="W40" s="219"/>
      <c r="X40" s="217"/>
      <c r="Y40" s="115"/>
      <c r="Z40" s="178">
        <f t="shared" si="0"/>
        <v>0</v>
      </c>
      <c r="AA40" s="178">
        <f t="shared" si="1"/>
        <v>0</v>
      </c>
      <c r="AB40" s="177">
        <f t="shared" si="2"/>
        <v>0</v>
      </c>
      <c r="AC40" s="87" t="str">
        <f t="shared" si="3"/>
        <v/>
      </c>
    </row>
    <row r="41" spans="3:29" s="95" customFormat="1" ht="12.75" x14ac:dyDescent="0.2">
      <c r="C41" s="318"/>
      <c r="D41" s="78"/>
      <c r="E41" s="109"/>
      <c r="F41" s="109"/>
      <c r="G41" s="89"/>
      <c r="H41" s="90"/>
      <c r="I41" s="31"/>
      <c r="J41" s="96"/>
      <c r="K41" s="97"/>
      <c r="L41" s="98"/>
      <c r="M41" s="99"/>
      <c r="N41" s="112"/>
      <c r="O41" s="113"/>
      <c r="P41" s="160" t="str">
        <f>IF($H41&lt;Datenquellen!$A$2,"0,00",IF($H41&lt;Datenquellen!$A$3,Datenquellen!$B$2,IF($H41&lt;Datenquellen!$A$4,Datenquellen!$B$3,IF($H41&lt;Datenquellen!$A$5,Datenquellen!$B$4,IF($H41&lt;Datenquellen!$A$6,Datenquellen!$B$5,IF($H41&lt;Datenquellen!$A$7,Datenquellen!$B$6,IF($H41&lt;Datenquellen!$A$8,Datenquellen!$B$7,Datenquellen!$B$8)))))))</f>
        <v>0,00</v>
      </c>
      <c r="Q41" s="112"/>
      <c r="R41" s="113"/>
      <c r="S41" s="160" t="str">
        <f>IF($H41&lt;Datenquellen!$A$2,"0,00",IF($H41&lt;Datenquellen!$A$3,Datenquellen!$C$2,IF($H41&lt;Datenquellen!$A$4,Datenquellen!$C$3,IF($H41&lt;Datenquellen!$A$5,Datenquellen!$C$4,IF($H41&lt;Datenquellen!$A$6,Datenquellen!$C$5,IF($H41&lt;Datenquellen!$A$7,Datenquellen!$C$6,IF($H41&lt;Datenquellen!$A$8,Datenquellen!$C$7,Datenquellen!$C$8)))))))</f>
        <v>0,00</v>
      </c>
      <c r="T41" s="112"/>
      <c r="U41" s="113"/>
      <c r="V41" s="160" t="str">
        <f>IF($H41&lt;Datenquellen!$A$2,"0,00",IF($H41&lt;Datenquellen!$A$3,Datenquellen!$D$2,IF($H41&lt;Datenquellen!$A$4,Datenquellen!$D$3,IF($H41&lt;Datenquellen!$A$5,Datenquellen!$D$4,IF($H41&lt;Datenquellen!$A$6,Datenquellen!$D$5,IF($H41&lt;Datenquellen!$A$7,Datenquellen!$D$6,IF($H41&lt;Datenquellen!$A$8,Datenquellen!$D$7,Datenquellen!$D$8)))))))</f>
        <v>0,00</v>
      </c>
      <c r="W41" s="219"/>
      <c r="X41" s="217"/>
      <c r="Y41" s="115"/>
      <c r="Z41" s="178">
        <f t="shared" si="0"/>
        <v>0</v>
      </c>
      <c r="AA41" s="178">
        <f t="shared" si="1"/>
        <v>0</v>
      </c>
      <c r="AB41" s="177">
        <f t="shared" si="2"/>
        <v>0</v>
      </c>
      <c r="AC41" s="87" t="str">
        <f t="shared" si="3"/>
        <v/>
      </c>
    </row>
    <row r="42" spans="3:29" s="95" customFormat="1" ht="12.75" x14ac:dyDescent="0.2">
      <c r="C42" s="318"/>
      <c r="D42" s="78"/>
      <c r="E42" s="109"/>
      <c r="F42" s="109"/>
      <c r="G42" s="89"/>
      <c r="H42" s="90"/>
      <c r="I42" s="31"/>
      <c r="J42" s="96"/>
      <c r="K42" s="97"/>
      <c r="L42" s="98"/>
      <c r="M42" s="99"/>
      <c r="N42" s="112"/>
      <c r="O42" s="113"/>
      <c r="P42" s="160" t="str">
        <f>IF($H42&lt;Datenquellen!$A$2,"0,00",IF($H42&lt;Datenquellen!$A$3,Datenquellen!$B$2,IF($H42&lt;Datenquellen!$A$4,Datenquellen!$B$3,IF($H42&lt;Datenquellen!$A$5,Datenquellen!$B$4,IF($H42&lt;Datenquellen!$A$6,Datenquellen!$B$5,IF($H42&lt;Datenquellen!$A$7,Datenquellen!$B$6,IF($H42&lt;Datenquellen!$A$8,Datenquellen!$B$7,Datenquellen!$B$8)))))))</f>
        <v>0,00</v>
      </c>
      <c r="Q42" s="112"/>
      <c r="R42" s="113"/>
      <c r="S42" s="160" t="str">
        <f>IF($H42&lt;Datenquellen!$A$2,"0,00",IF($H42&lt;Datenquellen!$A$3,Datenquellen!$C$2,IF($H42&lt;Datenquellen!$A$4,Datenquellen!$C$3,IF($H42&lt;Datenquellen!$A$5,Datenquellen!$C$4,IF($H42&lt;Datenquellen!$A$6,Datenquellen!$C$5,IF($H42&lt;Datenquellen!$A$7,Datenquellen!$C$6,IF($H42&lt;Datenquellen!$A$8,Datenquellen!$C$7,Datenquellen!$C$8)))))))</f>
        <v>0,00</v>
      </c>
      <c r="T42" s="112"/>
      <c r="U42" s="113"/>
      <c r="V42" s="160" t="str">
        <f>IF($H42&lt;Datenquellen!$A$2,"0,00",IF($H42&lt;Datenquellen!$A$3,Datenquellen!$D$2,IF($H42&lt;Datenquellen!$A$4,Datenquellen!$D$3,IF($H42&lt;Datenquellen!$A$5,Datenquellen!$D$4,IF($H42&lt;Datenquellen!$A$6,Datenquellen!$D$5,IF($H42&lt;Datenquellen!$A$7,Datenquellen!$D$6,IF($H42&lt;Datenquellen!$A$8,Datenquellen!$D$7,Datenquellen!$D$8)))))))</f>
        <v>0,00</v>
      </c>
      <c r="W42" s="219"/>
      <c r="X42" s="217"/>
      <c r="Y42" s="115"/>
      <c r="Z42" s="178">
        <f t="shared" si="0"/>
        <v>0</v>
      </c>
      <c r="AA42" s="178">
        <f t="shared" si="1"/>
        <v>0</v>
      </c>
      <c r="AB42" s="177">
        <f t="shared" si="2"/>
        <v>0</v>
      </c>
      <c r="AC42" s="87" t="str">
        <f t="shared" si="3"/>
        <v/>
      </c>
    </row>
    <row r="43" spans="3:29" s="95" customFormat="1" ht="12.75" x14ac:dyDescent="0.2">
      <c r="C43" s="318"/>
      <c r="D43" s="78"/>
      <c r="E43" s="109"/>
      <c r="F43" s="109"/>
      <c r="G43" s="89"/>
      <c r="H43" s="90"/>
      <c r="I43" s="31"/>
      <c r="J43" s="96"/>
      <c r="K43" s="97"/>
      <c r="L43" s="98"/>
      <c r="M43" s="99"/>
      <c r="N43" s="112"/>
      <c r="O43" s="113"/>
      <c r="P43" s="160" t="str">
        <f>IF($H43&lt;Datenquellen!$A$2,"0,00",IF($H43&lt;Datenquellen!$A$3,Datenquellen!$B$2,IF($H43&lt;Datenquellen!$A$4,Datenquellen!$B$3,IF($H43&lt;Datenquellen!$A$5,Datenquellen!$B$4,IF($H43&lt;Datenquellen!$A$6,Datenquellen!$B$5,IF($H43&lt;Datenquellen!$A$7,Datenquellen!$B$6,IF($H43&lt;Datenquellen!$A$8,Datenquellen!$B$7,Datenquellen!$B$8)))))))</f>
        <v>0,00</v>
      </c>
      <c r="Q43" s="112"/>
      <c r="R43" s="113"/>
      <c r="S43" s="160" t="str">
        <f>IF($H43&lt;Datenquellen!$A$2,"0,00",IF($H43&lt;Datenquellen!$A$3,Datenquellen!$C$2,IF($H43&lt;Datenquellen!$A$4,Datenquellen!$C$3,IF($H43&lt;Datenquellen!$A$5,Datenquellen!$C$4,IF($H43&lt;Datenquellen!$A$6,Datenquellen!$C$5,IF($H43&lt;Datenquellen!$A$7,Datenquellen!$C$6,IF($H43&lt;Datenquellen!$A$8,Datenquellen!$C$7,Datenquellen!$C$8)))))))</f>
        <v>0,00</v>
      </c>
      <c r="T43" s="112"/>
      <c r="U43" s="113"/>
      <c r="V43" s="160" t="str">
        <f>IF($H43&lt;Datenquellen!$A$2,"0,00",IF($H43&lt;Datenquellen!$A$3,Datenquellen!$D$2,IF($H43&lt;Datenquellen!$A$4,Datenquellen!$D$3,IF($H43&lt;Datenquellen!$A$5,Datenquellen!$D$4,IF($H43&lt;Datenquellen!$A$6,Datenquellen!$D$5,IF($H43&lt;Datenquellen!$A$7,Datenquellen!$D$6,IF($H43&lt;Datenquellen!$A$8,Datenquellen!$D$7,Datenquellen!$D$8)))))))</f>
        <v>0,00</v>
      </c>
      <c r="W43" s="219"/>
      <c r="X43" s="217"/>
      <c r="Y43" s="115"/>
      <c r="Z43" s="178">
        <f t="shared" si="0"/>
        <v>0</v>
      </c>
      <c r="AA43" s="178">
        <f t="shared" si="1"/>
        <v>0</v>
      </c>
      <c r="AB43" s="177">
        <f t="shared" si="2"/>
        <v>0</v>
      </c>
      <c r="AC43" s="87" t="str">
        <f t="shared" si="3"/>
        <v/>
      </c>
    </row>
    <row r="44" spans="3:29" s="95" customFormat="1" ht="12.75" x14ac:dyDescent="0.2">
      <c r="C44" s="318"/>
      <c r="D44" s="78"/>
      <c r="E44" s="109"/>
      <c r="F44" s="109"/>
      <c r="G44" s="89"/>
      <c r="H44" s="90"/>
      <c r="I44" s="31"/>
      <c r="J44" s="96"/>
      <c r="K44" s="97"/>
      <c r="L44" s="98"/>
      <c r="M44" s="99"/>
      <c r="N44" s="112"/>
      <c r="O44" s="113"/>
      <c r="P44" s="160" t="str">
        <f>IF($H44&lt;Datenquellen!$A$2,"0,00",IF($H44&lt;Datenquellen!$A$3,Datenquellen!$B$2,IF($H44&lt;Datenquellen!$A$4,Datenquellen!$B$3,IF($H44&lt;Datenquellen!$A$5,Datenquellen!$B$4,IF($H44&lt;Datenquellen!$A$6,Datenquellen!$B$5,IF($H44&lt;Datenquellen!$A$7,Datenquellen!$B$6,IF($H44&lt;Datenquellen!$A$8,Datenquellen!$B$7,Datenquellen!$B$8)))))))</f>
        <v>0,00</v>
      </c>
      <c r="Q44" s="112"/>
      <c r="R44" s="113"/>
      <c r="S44" s="160" t="str">
        <f>IF($H44&lt;Datenquellen!$A$2,"0,00",IF($H44&lt;Datenquellen!$A$3,Datenquellen!$C$2,IF($H44&lt;Datenquellen!$A$4,Datenquellen!$C$3,IF($H44&lt;Datenquellen!$A$5,Datenquellen!$C$4,IF($H44&lt;Datenquellen!$A$6,Datenquellen!$C$5,IF($H44&lt;Datenquellen!$A$7,Datenquellen!$C$6,IF($H44&lt;Datenquellen!$A$8,Datenquellen!$C$7,Datenquellen!$C$8)))))))</f>
        <v>0,00</v>
      </c>
      <c r="T44" s="112"/>
      <c r="U44" s="113"/>
      <c r="V44" s="160" t="str">
        <f>IF($H44&lt;Datenquellen!$A$2,"0,00",IF($H44&lt;Datenquellen!$A$3,Datenquellen!$D$2,IF($H44&lt;Datenquellen!$A$4,Datenquellen!$D$3,IF($H44&lt;Datenquellen!$A$5,Datenquellen!$D$4,IF($H44&lt;Datenquellen!$A$6,Datenquellen!$D$5,IF($H44&lt;Datenquellen!$A$7,Datenquellen!$D$6,IF($H44&lt;Datenquellen!$A$8,Datenquellen!$D$7,Datenquellen!$D$8)))))))</f>
        <v>0,00</v>
      </c>
      <c r="W44" s="219"/>
      <c r="X44" s="217"/>
      <c r="Y44" s="115"/>
      <c r="Z44" s="178">
        <f t="shared" si="0"/>
        <v>0</v>
      </c>
      <c r="AA44" s="178">
        <f t="shared" si="1"/>
        <v>0</v>
      </c>
      <c r="AB44" s="177">
        <f t="shared" si="2"/>
        <v>0</v>
      </c>
      <c r="AC44" s="87" t="str">
        <f t="shared" si="3"/>
        <v/>
      </c>
    </row>
    <row r="45" spans="3:29" s="95" customFormat="1" ht="12.75" x14ac:dyDescent="0.2">
      <c r="C45" s="318"/>
      <c r="D45" s="78"/>
      <c r="E45" s="109"/>
      <c r="F45" s="109"/>
      <c r="G45" s="89"/>
      <c r="H45" s="90"/>
      <c r="I45" s="31"/>
      <c r="J45" s="96"/>
      <c r="K45" s="97"/>
      <c r="L45" s="98"/>
      <c r="M45" s="99"/>
      <c r="N45" s="112"/>
      <c r="O45" s="113"/>
      <c r="P45" s="160" t="str">
        <f>IF($H45&lt;Datenquellen!$A$2,"0,00",IF($H45&lt;Datenquellen!$A$3,Datenquellen!$B$2,IF($H45&lt;Datenquellen!$A$4,Datenquellen!$B$3,IF($H45&lt;Datenquellen!$A$5,Datenquellen!$B$4,IF($H45&lt;Datenquellen!$A$6,Datenquellen!$B$5,IF($H45&lt;Datenquellen!$A$7,Datenquellen!$B$6,IF($H45&lt;Datenquellen!$A$8,Datenquellen!$B$7,Datenquellen!$B$8)))))))</f>
        <v>0,00</v>
      </c>
      <c r="Q45" s="112"/>
      <c r="R45" s="113"/>
      <c r="S45" s="160" t="str">
        <f>IF($H45&lt;Datenquellen!$A$2,"0,00",IF($H45&lt;Datenquellen!$A$3,Datenquellen!$C$2,IF($H45&lt;Datenquellen!$A$4,Datenquellen!$C$3,IF($H45&lt;Datenquellen!$A$5,Datenquellen!$C$4,IF($H45&lt;Datenquellen!$A$6,Datenquellen!$C$5,IF($H45&lt;Datenquellen!$A$7,Datenquellen!$C$6,IF($H45&lt;Datenquellen!$A$8,Datenquellen!$C$7,Datenquellen!$C$8)))))))</f>
        <v>0,00</v>
      </c>
      <c r="T45" s="112"/>
      <c r="U45" s="113"/>
      <c r="V45" s="160" t="str">
        <f>IF($H45&lt;Datenquellen!$A$2,"0,00",IF($H45&lt;Datenquellen!$A$3,Datenquellen!$D$2,IF($H45&lt;Datenquellen!$A$4,Datenquellen!$D$3,IF($H45&lt;Datenquellen!$A$5,Datenquellen!$D$4,IF($H45&lt;Datenquellen!$A$6,Datenquellen!$D$5,IF($H45&lt;Datenquellen!$A$7,Datenquellen!$D$6,IF($H45&lt;Datenquellen!$A$8,Datenquellen!$D$7,Datenquellen!$D$8)))))))</f>
        <v>0,00</v>
      </c>
      <c r="W45" s="219"/>
      <c r="X45" s="217"/>
      <c r="Y45" s="115"/>
      <c r="Z45" s="178">
        <f t="shared" si="0"/>
        <v>0</v>
      </c>
      <c r="AA45" s="178">
        <f t="shared" si="1"/>
        <v>0</v>
      </c>
      <c r="AB45" s="177">
        <f t="shared" si="2"/>
        <v>0</v>
      </c>
      <c r="AC45" s="87" t="str">
        <f t="shared" si="3"/>
        <v/>
      </c>
    </row>
    <row r="46" spans="3:29" s="95" customFormat="1" ht="12.75" x14ac:dyDescent="0.2">
      <c r="C46" s="318"/>
      <c r="D46" s="78"/>
      <c r="E46" s="109"/>
      <c r="F46" s="109"/>
      <c r="G46" s="89"/>
      <c r="H46" s="90"/>
      <c r="I46" s="31"/>
      <c r="J46" s="96"/>
      <c r="K46" s="97"/>
      <c r="L46" s="98"/>
      <c r="M46" s="99"/>
      <c r="N46" s="112"/>
      <c r="O46" s="113"/>
      <c r="P46" s="160" t="str">
        <f>IF($H46&lt;Datenquellen!$A$2,"0,00",IF($H46&lt;Datenquellen!$A$3,Datenquellen!$B$2,IF($H46&lt;Datenquellen!$A$4,Datenquellen!$B$3,IF($H46&lt;Datenquellen!$A$5,Datenquellen!$B$4,IF($H46&lt;Datenquellen!$A$6,Datenquellen!$B$5,IF($H46&lt;Datenquellen!$A$7,Datenquellen!$B$6,IF($H46&lt;Datenquellen!$A$8,Datenquellen!$B$7,Datenquellen!$B$8)))))))</f>
        <v>0,00</v>
      </c>
      <c r="Q46" s="112"/>
      <c r="R46" s="113"/>
      <c r="S46" s="160" t="str">
        <f>IF($H46&lt;Datenquellen!$A$2,"0,00",IF($H46&lt;Datenquellen!$A$3,Datenquellen!$C$2,IF($H46&lt;Datenquellen!$A$4,Datenquellen!$C$3,IF($H46&lt;Datenquellen!$A$5,Datenquellen!$C$4,IF($H46&lt;Datenquellen!$A$6,Datenquellen!$C$5,IF($H46&lt;Datenquellen!$A$7,Datenquellen!$C$6,IF($H46&lt;Datenquellen!$A$8,Datenquellen!$C$7,Datenquellen!$C$8)))))))</f>
        <v>0,00</v>
      </c>
      <c r="T46" s="112"/>
      <c r="U46" s="113"/>
      <c r="V46" s="160" t="str">
        <f>IF($H46&lt;Datenquellen!$A$2,"0,00",IF($H46&lt;Datenquellen!$A$3,Datenquellen!$D$2,IF($H46&lt;Datenquellen!$A$4,Datenquellen!$D$3,IF($H46&lt;Datenquellen!$A$5,Datenquellen!$D$4,IF($H46&lt;Datenquellen!$A$6,Datenquellen!$D$5,IF($H46&lt;Datenquellen!$A$7,Datenquellen!$D$6,IF($H46&lt;Datenquellen!$A$8,Datenquellen!$D$7,Datenquellen!$D$8)))))))</f>
        <v>0,00</v>
      </c>
      <c r="W46" s="219"/>
      <c r="X46" s="217"/>
      <c r="Y46" s="115"/>
      <c r="Z46" s="178">
        <f t="shared" si="0"/>
        <v>0</v>
      </c>
      <c r="AA46" s="178">
        <f t="shared" si="1"/>
        <v>0</v>
      </c>
      <c r="AB46" s="177">
        <f t="shared" si="2"/>
        <v>0</v>
      </c>
      <c r="AC46" s="87" t="str">
        <f t="shared" si="3"/>
        <v/>
      </c>
    </row>
    <row r="47" spans="3:29" s="95" customFormat="1" ht="12.75" x14ac:dyDescent="0.2">
      <c r="C47" s="318"/>
      <c r="D47" s="78"/>
      <c r="E47" s="109"/>
      <c r="F47" s="109"/>
      <c r="G47" s="89"/>
      <c r="H47" s="90"/>
      <c r="I47" s="31"/>
      <c r="J47" s="96"/>
      <c r="K47" s="97"/>
      <c r="L47" s="98"/>
      <c r="M47" s="99"/>
      <c r="N47" s="112"/>
      <c r="O47" s="113"/>
      <c r="P47" s="160" t="str">
        <f>IF($H47&lt;Datenquellen!$A$2,"0,00",IF($H47&lt;Datenquellen!$A$3,Datenquellen!$B$2,IF($H47&lt;Datenquellen!$A$4,Datenquellen!$B$3,IF($H47&lt;Datenquellen!$A$5,Datenquellen!$B$4,IF($H47&lt;Datenquellen!$A$6,Datenquellen!$B$5,IF($H47&lt;Datenquellen!$A$7,Datenquellen!$B$6,IF($H47&lt;Datenquellen!$A$8,Datenquellen!$B$7,Datenquellen!$B$8)))))))</f>
        <v>0,00</v>
      </c>
      <c r="Q47" s="112"/>
      <c r="R47" s="113"/>
      <c r="S47" s="160" t="str">
        <f>IF($H47&lt;Datenquellen!$A$2,"0,00",IF($H47&lt;Datenquellen!$A$3,Datenquellen!$C$2,IF($H47&lt;Datenquellen!$A$4,Datenquellen!$C$3,IF($H47&lt;Datenquellen!$A$5,Datenquellen!$C$4,IF($H47&lt;Datenquellen!$A$6,Datenquellen!$C$5,IF($H47&lt;Datenquellen!$A$7,Datenquellen!$C$6,IF($H47&lt;Datenquellen!$A$8,Datenquellen!$C$7,Datenquellen!$C$8)))))))</f>
        <v>0,00</v>
      </c>
      <c r="T47" s="112"/>
      <c r="U47" s="113"/>
      <c r="V47" s="160" t="str">
        <f>IF($H47&lt;Datenquellen!$A$2,"0,00",IF($H47&lt;Datenquellen!$A$3,Datenquellen!$D$2,IF($H47&lt;Datenquellen!$A$4,Datenquellen!$D$3,IF($H47&lt;Datenquellen!$A$5,Datenquellen!$D$4,IF($H47&lt;Datenquellen!$A$6,Datenquellen!$D$5,IF($H47&lt;Datenquellen!$A$7,Datenquellen!$D$6,IF($H47&lt;Datenquellen!$A$8,Datenquellen!$D$7,Datenquellen!$D$8)))))))</f>
        <v>0,00</v>
      </c>
      <c r="W47" s="219"/>
      <c r="X47" s="217"/>
      <c r="Y47" s="115"/>
      <c r="Z47" s="178">
        <f t="shared" si="0"/>
        <v>0</v>
      </c>
      <c r="AA47" s="178">
        <f t="shared" si="1"/>
        <v>0</v>
      </c>
      <c r="AB47" s="177">
        <f t="shared" si="2"/>
        <v>0</v>
      </c>
      <c r="AC47" s="87" t="str">
        <f t="shared" si="3"/>
        <v/>
      </c>
    </row>
    <row r="48" spans="3:29" s="95" customFormat="1" ht="12.75" x14ac:dyDescent="0.2">
      <c r="C48" s="318"/>
      <c r="D48" s="78"/>
      <c r="E48" s="109"/>
      <c r="F48" s="109"/>
      <c r="G48" s="89"/>
      <c r="H48" s="90"/>
      <c r="I48" s="31"/>
      <c r="J48" s="96"/>
      <c r="K48" s="97"/>
      <c r="L48" s="98"/>
      <c r="M48" s="99"/>
      <c r="N48" s="112"/>
      <c r="O48" s="113"/>
      <c r="P48" s="160" t="str">
        <f>IF($H48&lt;Datenquellen!$A$2,"0,00",IF($H48&lt;Datenquellen!$A$3,Datenquellen!$B$2,IF($H48&lt;Datenquellen!$A$4,Datenquellen!$B$3,IF($H48&lt;Datenquellen!$A$5,Datenquellen!$B$4,IF($H48&lt;Datenquellen!$A$6,Datenquellen!$B$5,IF($H48&lt;Datenquellen!$A$7,Datenquellen!$B$6,IF($H48&lt;Datenquellen!$A$8,Datenquellen!$B$7,Datenquellen!$B$8)))))))</f>
        <v>0,00</v>
      </c>
      <c r="Q48" s="112"/>
      <c r="R48" s="113"/>
      <c r="S48" s="160" t="str">
        <f>IF($H48&lt;Datenquellen!$A$2,"0,00",IF($H48&lt;Datenquellen!$A$3,Datenquellen!$C$2,IF($H48&lt;Datenquellen!$A$4,Datenquellen!$C$3,IF($H48&lt;Datenquellen!$A$5,Datenquellen!$C$4,IF($H48&lt;Datenquellen!$A$6,Datenquellen!$C$5,IF($H48&lt;Datenquellen!$A$7,Datenquellen!$C$6,IF($H48&lt;Datenquellen!$A$8,Datenquellen!$C$7,Datenquellen!$C$8)))))))</f>
        <v>0,00</v>
      </c>
      <c r="T48" s="112"/>
      <c r="U48" s="113"/>
      <c r="V48" s="160" t="str">
        <f>IF($H48&lt;Datenquellen!$A$2,"0,00",IF($H48&lt;Datenquellen!$A$3,Datenquellen!$D$2,IF($H48&lt;Datenquellen!$A$4,Datenquellen!$D$3,IF($H48&lt;Datenquellen!$A$5,Datenquellen!$D$4,IF($H48&lt;Datenquellen!$A$6,Datenquellen!$D$5,IF($H48&lt;Datenquellen!$A$7,Datenquellen!$D$6,IF($H48&lt;Datenquellen!$A$8,Datenquellen!$D$7,Datenquellen!$D$8)))))))</f>
        <v>0,00</v>
      </c>
      <c r="W48" s="219"/>
      <c r="X48" s="217"/>
      <c r="Y48" s="115"/>
      <c r="Z48" s="178">
        <f t="shared" si="0"/>
        <v>0</v>
      </c>
      <c r="AA48" s="178">
        <f t="shared" si="1"/>
        <v>0</v>
      </c>
      <c r="AB48" s="177">
        <f t="shared" si="2"/>
        <v>0</v>
      </c>
      <c r="AC48" s="87" t="str">
        <f t="shared" si="3"/>
        <v/>
      </c>
    </row>
    <row r="49" spans="3:32" s="95" customFormat="1" ht="12.75" x14ac:dyDescent="0.2">
      <c r="C49" s="318"/>
      <c r="D49" s="78"/>
      <c r="E49" s="109"/>
      <c r="F49" s="109"/>
      <c r="G49" s="89"/>
      <c r="H49" s="90"/>
      <c r="I49" s="31"/>
      <c r="J49" s="96"/>
      <c r="K49" s="97"/>
      <c r="L49" s="98"/>
      <c r="M49" s="99"/>
      <c r="N49" s="112"/>
      <c r="O49" s="113"/>
      <c r="P49" s="160" t="str">
        <f>IF($H49&lt;Datenquellen!$A$2,"0,00",IF($H49&lt;Datenquellen!$A$3,Datenquellen!$B$2,IF($H49&lt;Datenquellen!$A$4,Datenquellen!$B$3,IF($H49&lt;Datenquellen!$A$5,Datenquellen!$B$4,IF($H49&lt;Datenquellen!$A$6,Datenquellen!$B$5,IF($H49&lt;Datenquellen!$A$7,Datenquellen!$B$6,IF($H49&lt;Datenquellen!$A$8,Datenquellen!$B$7,Datenquellen!$B$8)))))))</f>
        <v>0,00</v>
      </c>
      <c r="Q49" s="112"/>
      <c r="R49" s="113"/>
      <c r="S49" s="160" t="str">
        <f>IF($H49&lt;Datenquellen!$A$2,"0,00",IF($H49&lt;Datenquellen!$A$3,Datenquellen!$C$2,IF($H49&lt;Datenquellen!$A$4,Datenquellen!$C$3,IF($H49&lt;Datenquellen!$A$5,Datenquellen!$C$4,IF($H49&lt;Datenquellen!$A$6,Datenquellen!$C$5,IF($H49&lt;Datenquellen!$A$7,Datenquellen!$C$6,IF($H49&lt;Datenquellen!$A$8,Datenquellen!$C$7,Datenquellen!$C$8)))))))</f>
        <v>0,00</v>
      </c>
      <c r="T49" s="112"/>
      <c r="U49" s="113"/>
      <c r="V49" s="160" t="str">
        <f>IF($H49&lt;Datenquellen!$A$2,"0,00",IF($H49&lt;Datenquellen!$A$3,Datenquellen!$D$2,IF($H49&lt;Datenquellen!$A$4,Datenquellen!$D$3,IF($H49&lt;Datenquellen!$A$5,Datenquellen!$D$4,IF($H49&lt;Datenquellen!$A$6,Datenquellen!$D$5,IF($H49&lt;Datenquellen!$A$7,Datenquellen!$D$6,IF($H49&lt;Datenquellen!$A$8,Datenquellen!$D$7,Datenquellen!$D$8)))))))</f>
        <v>0,00</v>
      </c>
      <c r="W49" s="219"/>
      <c r="X49" s="217"/>
      <c r="Y49" s="115"/>
      <c r="Z49" s="178">
        <f t="shared" si="0"/>
        <v>0</v>
      </c>
      <c r="AA49" s="178">
        <f t="shared" si="1"/>
        <v>0</v>
      </c>
      <c r="AB49" s="177">
        <f t="shared" si="2"/>
        <v>0</v>
      </c>
      <c r="AC49" s="87" t="str">
        <f t="shared" si="3"/>
        <v/>
      </c>
    </row>
    <row r="50" spans="3:32" s="95" customFormat="1" ht="12.75" x14ac:dyDescent="0.2">
      <c r="C50" s="318"/>
      <c r="D50" s="78"/>
      <c r="E50" s="109"/>
      <c r="F50" s="109"/>
      <c r="G50" s="89"/>
      <c r="H50" s="100"/>
      <c r="I50" s="31"/>
      <c r="J50" s="96"/>
      <c r="K50" s="97"/>
      <c r="L50" s="98"/>
      <c r="M50" s="99"/>
      <c r="N50" s="112"/>
      <c r="O50" s="113"/>
      <c r="P50" s="160" t="str">
        <f>IF($H50&lt;Datenquellen!$A$2,"0,00",IF($H50&lt;Datenquellen!$A$3,Datenquellen!$B$2,IF($H50&lt;Datenquellen!$A$4,Datenquellen!$B$3,IF($H50&lt;Datenquellen!$A$5,Datenquellen!$B$4,IF($H50&lt;Datenquellen!$A$6,Datenquellen!$B$5,IF($H50&lt;Datenquellen!$A$7,Datenquellen!$B$6,IF($H50&lt;Datenquellen!$A$8,Datenquellen!$B$7,Datenquellen!$B$8)))))))</f>
        <v>0,00</v>
      </c>
      <c r="Q50" s="112"/>
      <c r="R50" s="113"/>
      <c r="S50" s="160" t="str">
        <f>IF($H50&lt;Datenquellen!$A$2,"0,00",IF($H50&lt;Datenquellen!$A$3,Datenquellen!$C$2,IF($H50&lt;Datenquellen!$A$4,Datenquellen!$C$3,IF($H50&lt;Datenquellen!$A$5,Datenquellen!$C$4,IF($H50&lt;Datenquellen!$A$6,Datenquellen!$C$5,IF($H50&lt;Datenquellen!$A$7,Datenquellen!$C$6,IF($H50&lt;Datenquellen!$A$8,Datenquellen!$C$7,Datenquellen!$C$8)))))))</f>
        <v>0,00</v>
      </c>
      <c r="T50" s="112"/>
      <c r="U50" s="113"/>
      <c r="V50" s="160" t="str">
        <f>IF($H50&lt;Datenquellen!$A$2,"0,00",IF($H50&lt;Datenquellen!$A$3,Datenquellen!$D$2,IF($H50&lt;Datenquellen!$A$4,Datenquellen!$D$3,IF($H50&lt;Datenquellen!$A$5,Datenquellen!$D$4,IF($H50&lt;Datenquellen!$A$6,Datenquellen!$D$5,IF($H50&lt;Datenquellen!$A$7,Datenquellen!$D$6,IF($H50&lt;Datenquellen!$A$8,Datenquellen!$D$7,Datenquellen!$D$8)))))))</f>
        <v>0,00</v>
      </c>
      <c r="W50" s="219"/>
      <c r="X50" s="217"/>
      <c r="Y50" s="115"/>
      <c r="Z50" s="178">
        <f t="shared" si="0"/>
        <v>0</v>
      </c>
      <c r="AA50" s="178">
        <f t="shared" si="1"/>
        <v>0</v>
      </c>
      <c r="AB50" s="177">
        <f t="shared" si="2"/>
        <v>0</v>
      </c>
      <c r="AC50" s="87" t="str">
        <f t="shared" si="3"/>
        <v/>
      </c>
    </row>
    <row r="51" spans="3:32" s="95" customFormat="1" ht="12.75" x14ac:dyDescent="0.2">
      <c r="C51" s="318"/>
      <c r="D51" s="78"/>
      <c r="E51" s="109"/>
      <c r="F51" s="109"/>
      <c r="G51" s="89"/>
      <c r="H51" s="100"/>
      <c r="I51" s="101"/>
      <c r="J51" s="96"/>
      <c r="K51" s="97"/>
      <c r="L51" s="98"/>
      <c r="M51" s="99"/>
      <c r="N51" s="112"/>
      <c r="O51" s="113"/>
      <c r="P51" s="160" t="str">
        <f>IF($H51&lt;Datenquellen!$A$2,"0,00",IF($H51&lt;Datenquellen!$A$3,Datenquellen!$B$2,IF($H51&lt;Datenquellen!$A$4,Datenquellen!$B$3,IF($H51&lt;Datenquellen!$A$5,Datenquellen!$B$4,IF($H51&lt;Datenquellen!$A$6,Datenquellen!$B$5,IF($H51&lt;Datenquellen!$A$7,Datenquellen!$B$6,IF($H51&lt;Datenquellen!$A$8,Datenquellen!$B$7,Datenquellen!$B$8)))))))</f>
        <v>0,00</v>
      </c>
      <c r="Q51" s="112"/>
      <c r="R51" s="113"/>
      <c r="S51" s="160" t="str">
        <f>IF($H51&lt;Datenquellen!$A$2,"0,00",IF($H51&lt;Datenquellen!$A$3,Datenquellen!$C$2,IF($H51&lt;Datenquellen!$A$4,Datenquellen!$C$3,IF($H51&lt;Datenquellen!$A$5,Datenquellen!$C$4,IF($H51&lt;Datenquellen!$A$6,Datenquellen!$C$5,IF($H51&lt;Datenquellen!$A$7,Datenquellen!$C$6,IF($H51&lt;Datenquellen!$A$8,Datenquellen!$C$7,Datenquellen!$C$8)))))))</f>
        <v>0,00</v>
      </c>
      <c r="T51" s="112"/>
      <c r="U51" s="113"/>
      <c r="V51" s="160" t="str">
        <f>IF($H51&lt;Datenquellen!$A$2,"0,00",IF($H51&lt;Datenquellen!$A$3,Datenquellen!$D$2,IF($H51&lt;Datenquellen!$A$4,Datenquellen!$D$3,IF($H51&lt;Datenquellen!$A$5,Datenquellen!$D$4,IF($H51&lt;Datenquellen!$A$6,Datenquellen!$D$5,IF($H51&lt;Datenquellen!$A$7,Datenquellen!$D$6,IF($H51&lt;Datenquellen!$A$8,Datenquellen!$D$7,Datenquellen!$D$8)))))))</f>
        <v>0,00</v>
      </c>
      <c r="W51" s="219"/>
      <c r="X51" s="217"/>
      <c r="Y51" s="115"/>
      <c r="Z51" s="178">
        <f t="shared" si="0"/>
        <v>0</v>
      </c>
      <c r="AA51" s="178">
        <f t="shared" si="1"/>
        <v>0</v>
      </c>
      <c r="AB51" s="177">
        <f t="shared" si="2"/>
        <v>0</v>
      </c>
      <c r="AC51" s="87" t="str">
        <f t="shared" si="3"/>
        <v/>
      </c>
    </row>
    <row r="52" spans="3:32" s="95" customFormat="1" ht="12.75" x14ac:dyDescent="0.2">
      <c r="C52" s="319"/>
      <c r="D52" s="78"/>
      <c r="E52" s="109"/>
      <c r="F52" s="109"/>
      <c r="G52" s="89"/>
      <c r="H52" s="100"/>
      <c r="I52" s="101"/>
      <c r="J52" s="91"/>
      <c r="K52" s="97"/>
      <c r="L52" s="98"/>
      <c r="M52" s="99"/>
      <c r="N52" s="112"/>
      <c r="O52" s="113"/>
      <c r="P52" s="160" t="str">
        <f>IF($H52&lt;Datenquellen!$A$2,"0,00",IF($H52&lt;Datenquellen!$A$3,Datenquellen!$B$2,IF($H52&lt;Datenquellen!$A$4,Datenquellen!$B$3,IF($H52&lt;Datenquellen!$A$5,Datenquellen!$B$4,IF($H52&lt;Datenquellen!$A$6,Datenquellen!$B$5,IF($H52&lt;Datenquellen!$A$7,Datenquellen!$B$6,IF($H52&lt;Datenquellen!$A$8,Datenquellen!$B$7,Datenquellen!$B$8)))))))</f>
        <v>0,00</v>
      </c>
      <c r="Q52" s="112"/>
      <c r="R52" s="113"/>
      <c r="S52" s="160" t="str">
        <f>IF($H52&lt;Datenquellen!$A$2,"0,00",IF($H52&lt;Datenquellen!$A$3,Datenquellen!$C$2,IF($H52&lt;Datenquellen!$A$4,Datenquellen!$C$3,IF($H52&lt;Datenquellen!$A$5,Datenquellen!$C$4,IF($H52&lt;Datenquellen!$A$6,Datenquellen!$C$5,IF($H52&lt;Datenquellen!$A$7,Datenquellen!$C$6,IF($H52&lt;Datenquellen!$A$8,Datenquellen!$C$7,Datenquellen!$C$8)))))))</f>
        <v>0,00</v>
      </c>
      <c r="T52" s="112"/>
      <c r="U52" s="113"/>
      <c r="V52" s="160" t="str">
        <f>IF($H52&lt;Datenquellen!$A$2,"0,00",IF($H52&lt;Datenquellen!$A$3,Datenquellen!$D$2,IF($H52&lt;Datenquellen!$A$4,Datenquellen!$D$3,IF($H52&lt;Datenquellen!$A$5,Datenquellen!$D$4,IF($H52&lt;Datenquellen!$A$6,Datenquellen!$D$5,IF($H52&lt;Datenquellen!$A$7,Datenquellen!$D$6,IF($H52&lt;Datenquellen!$A$8,Datenquellen!$D$7,Datenquellen!$D$8)))))))</f>
        <v>0,00</v>
      </c>
      <c r="W52" s="219"/>
      <c r="X52" s="217"/>
      <c r="Y52" s="115"/>
      <c r="Z52" s="178">
        <f t="shared" si="0"/>
        <v>0</v>
      </c>
      <c r="AA52" s="178">
        <f t="shared" si="1"/>
        <v>0</v>
      </c>
      <c r="AB52" s="177">
        <f t="shared" si="2"/>
        <v>0</v>
      </c>
      <c r="AC52" s="87" t="str">
        <f t="shared" si="3"/>
        <v/>
      </c>
    </row>
    <row r="53" spans="3:32" s="95" customFormat="1" ht="12.75" x14ac:dyDescent="0.2">
      <c r="C53" s="320"/>
      <c r="D53" s="78"/>
      <c r="E53" s="109"/>
      <c r="F53" s="109"/>
      <c r="G53" s="89"/>
      <c r="H53" s="100"/>
      <c r="I53" s="101"/>
      <c r="J53" s="91"/>
      <c r="K53" s="97"/>
      <c r="L53" s="98"/>
      <c r="M53" s="99"/>
      <c r="N53" s="112"/>
      <c r="O53" s="113"/>
      <c r="P53" s="160" t="str">
        <f>IF($H53&lt;Datenquellen!$A$2,"0,00",IF($H53&lt;Datenquellen!$A$3,Datenquellen!$B$2,IF($H53&lt;Datenquellen!$A$4,Datenquellen!$B$3,IF($H53&lt;Datenquellen!$A$5,Datenquellen!$B$4,IF($H53&lt;Datenquellen!$A$6,Datenquellen!$B$5,IF($H53&lt;Datenquellen!$A$7,Datenquellen!$B$6,IF($H53&lt;Datenquellen!$A$8,Datenquellen!$B$7,Datenquellen!$B$8)))))))</f>
        <v>0,00</v>
      </c>
      <c r="Q53" s="112"/>
      <c r="R53" s="113"/>
      <c r="S53" s="160" t="str">
        <f>IF($H53&lt;Datenquellen!$A$2,"0,00",IF($H53&lt;Datenquellen!$A$3,Datenquellen!$C$2,IF($H53&lt;Datenquellen!$A$4,Datenquellen!$C$3,IF($H53&lt;Datenquellen!$A$5,Datenquellen!$C$4,IF($H53&lt;Datenquellen!$A$6,Datenquellen!$C$5,IF($H53&lt;Datenquellen!$A$7,Datenquellen!$C$6,IF($H53&lt;Datenquellen!$A$8,Datenquellen!$C$7,Datenquellen!$C$8)))))))</f>
        <v>0,00</v>
      </c>
      <c r="T53" s="112"/>
      <c r="U53" s="113"/>
      <c r="V53" s="160" t="str">
        <f>IF($H53&lt;Datenquellen!$A$2,"0,00",IF($H53&lt;Datenquellen!$A$3,Datenquellen!$D$2,IF($H53&lt;Datenquellen!$A$4,Datenquellen!$D$3,IF($H53&lt;Datenquellen!$A$5,Datenquellen!$D$4,IF($H53&lt;Datenquellen!$A$6,Datenquellen!$D$5,IF($H53&lt;Datenquellen!$A$7,Datenquellen!$D$6,IF($H53&lt;Datenquellen!$A$8,Datenquellen!$D$7,Datenquellen!$D$8)))))))</f>
        <v>0,00</v>
      </c>
      <c r="W53" s="219"/>
      <c r="X53" s="217"/>
      <c r="Y53" s="115"/>
      <c r="Z53" s="179">
        <f t="shared" si="0"/>
        <v>0</v>
      </c>
      <c r="AA53" s="180">
        <f t="shared" si="1"/>
        <v>0</v>
      </c>
      <c r="AB53" s="177">
        <f t="shared" si="2"/>
        <v>0</v>
      </c>
      <c r="AC53" s="87" t="str">
        <f t="shared" si="3"/>
        <v/>
      </c>
    </row>
    <row r="54" spans="3:32" ht="20.100000000000001" customHeight="1" x14ac:dyDescent="0.2">
      <c r="C54" s="72"/>
      <c r="D54" s="73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164" t="s">
        <v>52</v>
      </c>
      <c r="W54" s="163">
        <f t="shared" ref="W54:Z54" si="4">SUM(W24:W53)</f>
        <v>0</v>
      </c>
      <c r="X54" s="75"/>
      <c r="Y54" s="163">
        <f t="shared" si="4"/>
        <v>0</v>
      </c>
      <c r="Z54" s="170">
        <f t="shared" si="4"/>
        <v>0</v>
      </c>
      <c r="AA54" s="171">
        <f>SUM(AA24:AA53)</f>
        <v>0</v>
      </c>
      <c r="AB54" s="168">
        <f>SUM(AB24:AB53)</f>
        <v>0</v>
      </c>
    </row>
    <row r="55" spans="3:32" x14ac:dyDescent="0.2">
      <c r="AB55" s="169"/>
      <c r="AE55" s="76"/>
      <c r="AF55" s="77"/>
    </row>
    <row r="56" spans="3:32" x14ac:dyDescent="0.2">
      <c r="AB56" s="167"/>
    </row>
  </sheetData>
  <sheetProtection algorithmName="SHA-512" hashValue="iNLK9EnjNTqtk2I/HmF4o4IRG16R/MxImYW1Wg8dz8pK5SMiLHHxpVX0ZlgQ9Lw+L11lOQ4wRnw+DM6k/lKkAA==" saltValue="6XRmhEXFqBNFhjCywygC3g==" spinCount="100000" sheet="1" objects="1" scenarios="1" selectLockedCells="1" autoFilter="0"/>
  <mergeCells count="29">
    <mergeCell ref="X21:AB21"/>
    <mergeCell ref="K12:M13"/>
    <mergeCell ref="O14:O15"/>
    <mergeCell ref="P14:P15"/>
    <mergeCell ref="Q14:Q15"/>
    <mergeCell ref="R14:R15"/>
    <mergeCell ref="S14:S15"/>
    <mergeCell ref="K21:M21"/>
    <mergeCell ref="N21:P21"/>
    <mergeCell ref="Q21:S21"/>
    <mergeCell ref="T21:V21"/>
    <mergeCell ref="C15:E15"/>
    <mergeCell ref="C11:E11"/>
    <mergeCell ref="F11:I11"/>
    <mergeCell ref="C12:E12"/>
    <mergeCell ref="F12:I12"/>
    <mergeCell ref="A1:A9"/>
    <mergeCell ref="N6:S6"/>
    <mergeCell ref="C13:E13"/>
    <mergeCell ref="F13:I13"/>
    <mergeCell ref="C14:E14"/>
    <mergeCell ref="C6:F6"/>
    <mergeCell ref="K11:M11"/>
    <mergeCell ref="O11:S11"/>
    <mergeCell ref="O12:O13"/>
    <mergeCell ref="P12:P13"/>
    <mergeCell ref="Q12:Q13"/>
    <mergeCell ref="R12:R13"/>
    <mergeCell ref="S12:S13"/>
  </mergeCells>
  <phoneticPr fontId="7" type="noConversion"/>
  <conditionalFormatting sqref="C24:C53">
    <cfRule type="expression" dxfId="38" priority="1">
      <formula>AND(ISBLANK(A24), NOT(ISBLANK(D24)))</formula>
    </cfRule>
  </conditionalFormatting>
  <conditionalFormatting sqref="G6">
    <cfRule type="expression" dxfId="36" priority="13">
      <formula>ISBLANK(G6)</formula>
    </cfRule>
  </conditionalFormatting>
  <conditionalFormatting sqref="G14:G15">
    <cfRule type="expression" dxfId="35" priority="7">
      <formula>ISBLANK(G14)</formula>
    </cfRule>
  </conditionalFormatting>
  <conditionalFormatting sqref="I14:I15">
    <cfRule type="expression" dxfId="34" priority="6">
      <formula>ISBLANK(I14)</formula>
    </cfRule>
  </conditionalFormatting>
  <conditionalFormatting sqref="W24:W53">
    <cfRule type="cellIs" dxfId="32" priority="4" operator="greaterThan">
      <formula>30000</formula>
    </cfRule>
  </conditionalFormatting>
  <conditionalFormatting sqref="Z24:Z53">
    <cfRule type="cellIs" dxfId="31" priority="3" operator="greaterThan">
      <formula>W24</formula>
    </cfRule>
  </conditionalFormatting>
  <conditionalFormatting sqref="AA24:AA53">
    <cfRule type="cellIs" dxfId="30" priority="2" operator="greaterThan">
      <formula>Y24</formula>
    </cfRule>
  </conditionalFormatting>
  <dataValidations count="21">
    <dataValidation type="list" allowBlank="1" showInputMessage="1" showErrorMessage="1" sqref="G24:G53" xr:uid="{8902CC67-8BCE-4600-9574-17680CA7A4EA}">
      <formula1>"DE, CZ"</formula1>
    </dataValidation>
    <dataValidation type="list" allowBlank="1" showInputMessage="1" showErrorMessage="1" sqref="K24:L53" xr:uid="{177B4AC0-5A32-4097-ADF2-B965611D8B4C}">
      <formula1>"ja-ano , ne-nein"</formula1>
    </dataValidation>
    <dataValidation type="whole" operator="greaterThanOrEqual" allowBlank="1" showInputMessage="1" showErrorMessage="1" sqref="Q24:R53 N24:O53 T24:U53 O14:Q14 S14" xr:uid="{94424BD1-49D7-4799-B010-7A1C2A41E1F8}">
      <formula1>0</formula1>
    </dataValidation>
    <dataValidation type="decimal" operator="lessThanOrEqual" allowBlank="1" showInputMessage="1" showErrorMessage="1" error="Max. 80 %" sqref="X24:X53" xr:uid="{E1583C8E-8171-4A14-AA1E-4230A9706070}">
      <formula1>0.8</formula1>
    </dataValidation>
    <dataValidation type="list" allowBlank="1" showInputMessage="1" showErrorMessage="1" sqref="F13:I13" xr:uid="{818A1EAA-3FDF-49E0-9BFD-121D77A4DD3E}">
      <formula1>"bitte auswählen - prosím vyberte,Euroregion Erzgebirge e.V., Euroregion Neisse e.V., Euroregion Labe, Euregio Egrensis AG Sachsen/Thüringen e.V."</formula1>
    </dataValidation>
    <dataValidation type="date" allowBlank="1" showInputMessage="1" showErrorMessage="1" error="Das Datum darf nicht vor dem Datum der Registrierung und nach dem Ende des Abrechnungszeitraums liegen. / Datum nesmí ležet před datem registrace a po datu konce vyúčtovaného období." sqref="J24:J53" xr:uid="{4E29FDB7-612B-4638-B143-EBA73B39A85C}">
      <formula1>I24</formula1>
      <formula2>$I$15</formula2>
    </dataValidation>
    <dataValidation type="decimal" allowBlank="1" showInputMessage="1" showErrorMessage="1" error="Der Wert darf 20.000 EUR nicht überschreiten. / Hodnota nesmí překročit 20.000 EUR." sqref="Y24:Y53" xr:uid="{3A58D14B-4842-486E-BF0D-0FE0D00CCB3C}">
      <formula1>500</formula1>
      <formula2>20000</formula2>
    </dataValidation>
    <dataValidation type="date" allowBlank="1" showInputMessage="1" showErrorMessage="1" error="Das Datum muss zwischen dem Beginn des Projektzeitraums und dem Ende des Abrechnungszeitraums liegen. / Datum musí ležet v době mezi začátkem realizace projektu a koncem vyúčtovaného období." sqref="H24:H53" xr:uid="{6E139554-FE36-44F6-938B-C00624429C24}">
      <formula1>$G$14</formula1>
      <formula2>$I$15</formula2>
    </dataValidation>
    <dataValidation type="date" allowBlank="1" showInputMessage="1" showErrorMessage="1" error="Das Datum darf nicht vor dem Datum des Erstantrags und nach dem Ende des Abrechnungszeitraums liegen. / Datum nesmí ležet před datem prvního podání žádosti a po datu konce vyúčtovaného období." sqref="I24:I53" xr:uid="{0D4D8DC4-03C3-4E1A-894F-B54B497CFA96}">
      <formula1>H24</formula1>
      <formula2>$I$15</formula2>
    </dataValidation>
    <dataValidation type="list" allowBlank="1" showInputMessage="1" showErrorMessage="1" sqref="F11:I11" xr:uid="{45C33EFA-5A96-4E91-AB2E-8E2650937E5A}">
      <formula1>"bitte auswählen - prosím vyberte,100686266,100686399,100686415,100686605"</formula1>
    </dataValidation>
    <dataValidation type="list" allowBlank="1" showInputMessage="1" showErrorMessage="1" sqref="F12:I12" xr:uid="{7497C0C7-757B-45D7-A02C-4F1D44931107}">
      <formula1>"bitte auswählen - prosím vyberte,KPF ERE ERK,KPF Neisse,FMP-KPF EEL,KPF-EE"</formula1>
    </dataValidation>
    <dataValidation type="date" showInputMessage="1" showErrorMessage="1" error="Das angegebene Datum ist unplausibel, bitte prüfen!_x000a_Ověřte prosím Vaše údaje. Zadané datum není plausibilní." prompt="Datum eingeben" sqref="I15" xr:uid="{E547ECE4-E073-456D-A01A-5067FB234019}">
      <formula1>G15</formula1>
      <formula2>I14</formula2>
    </dataValidation>
    <dataValidation type="date" allowBlank="1" showInputMessage="1" showErrorMessage="1" error="Das eingegebene Datum ist unplausibel, bitte prüfen!" sqref="I19" xr:uid="{BC555F98-3BF6-466E-872F-F2EEBAED4250}">
      <formula1>G19</formula1>
      <formula2>I16</formula2>
    </dataValidation>
    <dataValidation type="date" allowBlank="1" showInputMessage="1" showErrorMessage="1" error="Das anngegebene Datum ist unplausibel, bitte prüfen!" sqref="G19" xr:uid="{7255C930-D21B-4222-9CCD-64D25886E8D3}">
      <formula1>G16</formula1>
      <formula2>I16</formula2>
    </dataValidation>
    <dataValidation type="date" allowBlank="1" showInputMessage="1" showErrorMessage="1" error="Das eingegebene Datum ist unplausibel, bitte prüfen!" sqref="I16:I17" xr:uid="{35B87A89-ECE3-4593-8D60-D011CFEB925D}">
      <formula1>G16</formula1>
      <formula2>I15</formula2>
    </dataValidation>
    <dataValidation type="date" allowBlank="1" showInputMessage="1" showErrorMessage="1" error="Das eingegebene Datum ist unplausibel, bitte prüfen!" sqref="I18" xr:uid="{5A20E837-1258-4E43-8D49-ADAB4305D345}">
      <formula1>G18</formula1>
      <formula2>I16</formula2>
    </dataValidation>
    <dataValidation type="date" allowBlank="1" showInputMessage="1" showErrorMessage="1" error="Das anngegebene Datum ist unplausibel, bitte prüfen!" sqref="G16:G17" xr:uid="{BC30DFC8-090A-44C2-A705-DF65FD86F74E}">
      <formula1>G15</formula1>
      <formula2>I15</formula2>
    </dataValidation>
    <dataValidation type="date" allowBlank="1" showInputMessage="1" showErrorMessage="1" error="Das anngegebene Datum ist unplausibel, bitte prüfen!" sqref="G18" xr:uid="{9AD84797-9A39-456B-94FC-6AFAEC15BC45}">
      <formula1>G16</formula1>
      <formula2>I16</formula2>
    </dataValidation>
    <dataValidation type="date" allowBlank="1" showInputMessage="1" showErrorMessage="1" error="Bitte geben Sie ein Datum zwischen 01.01.2022 und 31.12.2029 ein! _x000a_Zadejte prosím datum mezi 01.01.2022 a 31.12.2029!" prompt="Datum eingeben" sqref="G14" xr:uid="{869FF756-7852-4F62-A627-8D41AE7D9F3E}">
      <formula1>44562</formula1>
      <formula2>47483</formula2>
    </dataValidation>
    <dataValidation type="date" showInputMessage="1" showErrorMessage="1" error="Das angegebene Datum ist unplausibel, bitte prüfen!_x000a_Ověřte prosím Vaše údaje. Zadané datum není plausibilní." prompt="Datum eigeben" sqref="I14" xr:uid="{90240D5A-D0BE-44A5-886B-AA610E83C6D2}">
      <formula1>G14</formula1>
      <formula2>47483</formula2>
    </dataValidation>
    <dataValidation type="date" showInputMessage="1" showErrorMessage="1" error="Das angegebene Datum ist unplausibel, bitte prüfen!_x000a_Ověřte prosím Vaše údaje. Zadané datum není plausibilní." prompt="Datum eingeben " sqref="G15" xr:uid="{CE67A5BB-6F02-451D-854C-BFC6CFE8E2D8}">
      <formula1>G14</formula1>
      <formula2>I14</formula2>
    </dataValidation>
  </dataValidations>
  <pageMargins left="0.59055118110236227" right="0.59055118110236227" top="0.59055118110236227" bottom="0.78740157480314965" header="0.31496062992125984" footer="0.51181102362204722"/>
  <pageSetup paperSize="8" scale="58" fitToHeight="0" orientation="landscape" r:id="rId1"/>
  <headerFooter>
    <oddFooter>&amp;L&amp;8SAB 64818  03/26&amp;R&amp;8&amp;P von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equal" id="{1FF1E5F1-3C4E-4F4C-A4CC-68B73B06CB8F}">
            <xm:f>Datenquellen!$G$1</xm:f>
            <x14:dxf>
              <fill>
                <patternFill>
                  <bgColor rgb="FFFFCCCC"/>
                </patternFill>
              </fill>
            </x14:dxf>
          </x14:cfRule>
          <xm:sqref>F11:I13</xm:sqref>
        </x14:conditionalFormatting>
        <x14:conditionalFormatting xmlns:xm="http://schemas.microsoft.com/office/excel/2006/main">
          <x14:cfRule type="cellIs" priority="11" operator="equal" id="{DFACF276-8BF8-4B8C-8FE1-5331DAB75249}">
            <xm:f>Datenquellen!$G$1</xm:f>
            <x14:dxf>
              <fill>
                <patternFill>
                  <bgColor rgb="FFFFCCCC"/>
                </patternFill>
              </fill>
            </x14:dxf>
          </x14:cfRule>
          <xm:sqref>J10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41F6F-FEE7-4C82-8217-FB0ECE370EAB}">
  <sheetPr codeName="Tabelle2">
    <pageSetUpPr fitToPage="1"/>
  </sheetPr>
  <dimension ref="A1:V46"/>
  <sheetViews>
    <sheetView showGridLines="0" zoomScale="80" zoomScaleNormal="80" zoomScaleSheetLayoutView="80" zoomScalePageLayoutView="90" workbookViewId="0">
      <selection activeCell="H14" sqref="H14"/>
    </sheetView>
  </sheetViews>
  <sheetFormatPr baseColWidth="10" defaultColWidth="11" defaultRowHeight="11.25" x14ac:dyDescent="0.2"/>
  <cols>
    <col min="1" max="1" width="3.5" style="2" customWidth="1"/>
    <col min="2" max="2" width="0.875" style="2" customWidth="1"/>
    <col min="3" max="3" width="3.75" style="2" customWidth="1"/>
    <col min="4" max="4" width="11.5" style="2" customWidth="1"/>
    <col min="5" max="6" width="25.625" style="2" customWidth="1"/>
    <col min="7" max="7" width="10.375" style="2" customWidth="1"/>
    <col min="8" max="17" width="18.625" style="2" customWidth="1"/>
    <col min="18" max="18" width="35" style="2" customWidth="1"/>
    <col min="19" max="19" width="2" style="2" customWidth="1"/>
    <col min="20" max="20" width="22" style="2" customWidth="1"/>
    <col min="21" max="16384" width="11" style="2"/>
  </cols>
  <sheetData>
    <row r="1" spans="1:22" ht="29.25" customHeight="1" x14ac:dyDescent="0.2">
      <c r="C1" s="362" t="s">
        <v>21</v>
      </c>
      <c r="D1" s="363"/>
      <c r="E1" s="363"/>
      <c r="F1" s="117">
        <f>SEK!G6</f>
        <v>0</v>
      </c>
      <c r="G1" s="367" t="s">
        <v>32</v>
      </c>
      <c r="H1" s="368"/>
      <c r="I1" s="369"/>
      <c r="J1" s="1"/>
      <c r="K1" s="3"/>
    </row>
    <row r="2" spans="1:22" ht="20.100000000000001" customHeight="1" x14ac:dyDescent="0.2">
      <c r="C2" s="361" t="s">
        <v>36</v>
      </c>
      <c r="D2" s="361"/>
      <c r="E2" s="361"/>
      <c r="F2" s="364" t="str">
        <f>SEK!F11</f>
        <v>bitte auswählen - prosím vyberte</v>
      </c>
      <c r="G2" s="364"/>
      <c r="H2" s="364"/>
      <c r="I2" s="364"/>
      <c r="J2" s="6"/>
      <c r="K2" s="27"/>
      <c r="L2" s="8"/>
      <c r="N2" s="8"/>
    </row>
    <row r="3" spans="1:22" ht="20.100000000000001" customHeight="1" x14ac:dyDescent="0.2">
      <c r="C3" s="361" t="s">
        <v>37</v>
      </c>
      <c r="D3" s="361"/>
      <c r="E3" s="361"/>
      <c r="F3" s="361" t="str">
        <f>SEK!F12</f>
        <v>bitte auswählen - prosím vyberte</v>
      </c>
      <c r="G3" s="361"/>
      <c r="H3" s="361"/>
      <c r="I3" s="361"/>
      <c r="J3" s="6"/>
      <c r="K3" s="7"/>
      <c r="L3" s="8"/>
      <c r="N3" s="8"/>
    </row>
    <row r="4" spans="1:22" ht="20.100000000000001" customHeight="1" x14ac:dyDescent="0.2">
      <c r="C4" s="361" t="s">
        <v>41</v>
      </c>
      <c r="D4" s="361"/>
      <c r="E4" s="361"/>
      <c r="F4" s="361" t="str">
        <f>SEK!F13</f>
        <v>bitte auswählen - prosím vyberte</v>
      </c>
      <c r="G4" s="361"/>
      <c r="H4" s="361"/>
      <c r="I4" s="361"/>
      <c r="J4" s="6"/>
      <c r="K4" s="7"/>
      <c r="L4" s="8"/>
      <c r="N4" s="8"/>
    </row>
    <row r="5" spans="1:22" ht="20.100000000000001" customHeight="1" x14ac:dyDescent="0.2">
      <c r="C5" s="361" t="s">
        <v>38</v>
      </c>
      <c r="D5" s="361"/>
      <c r="E5" s="361"/>
      <c r="F5" s="30" t="s">
        <v>24</v>
      </c>
      <c r="G5" s="223">
        <f>SEK!G14</f>
        <v>0</v>
      </c>
      <c r="H5" s="30" t="s">
        <v>40</v>
      </c>
      <c r="I5" s="116">
        <f>SEK!I14</f>
        <v>0</v>
      </c>
      <c r="J5" s="19"/>
      <c r="K5" s="6"/>
      <c r="L5" s="9"/>
      <c r="N5" s="9"/>
    </row>
    <row r="6" spans="1:22" ht="20.100000000000001" customHeight="1" x14ac:dyDescent="0.2">
      <c r="C6" s="361" t="s">
        <v>39</v>
      </c>
      <c r="D6" s="361"/>
      <c r="E6" s="361"/>
      <c r="F6" s="30" t="s">
        <v>24</v>
      </c>
      <c r="G6" s="223">
        <f>SEK!G15</f>
        <v>0</v>
      </c>
      <c r="H6" s="30" t="s">
        <v>40</v>
      </c>
      <c r="I6" s="116">
        <f>SEK!I15</f>
        <v>0</v>
      </c>
      <c r="J6" s="19"/>
      <c r="K6" s="6"/>
      <c r="L6" s="9"/>
      <c r="N6" s="9"/>
    </row>
    <row r="7" spans="1:22" s="54" customFormat="1" ht="25.5" customHeight="1" x14ac:dyDescent="0.2">
      <c r="C7" s="49"/>
      <c r="D7" s="49"/>
      <c r="E7" s="49"/>
      <c r="F7" s="50"/>
      <c r="G7" s="51"/>
      <c r="H7" s="50"/>
      <c r="I7" s="51"/>
      <c r="J7" s="52"/>
      <c r="K7" s="52"/>
      <c r="L7" s="53"/>
      <c r="N7" s="53"/>
    </row>
    <row r="8" spans="1:22" s="119" customFormat="1" ht="20.100000000000001" customHeight="1" x14ac:dyDescent="0.25">
      <c r="A8" s="123" t="s">
        <v>65</v>
      </c>
      <c r="C8" s="120" t="s">
        <v>107</v>
      </c>
      <c r="D8" s="120"/>
      <c r="E8" s="120"/>
      <c r="F8" s="121"/>
      <c r="G8" s="122"/>
      <c r="H8" s="121"/>
      <c r="I8" s="122"/>
      <c r="J8" s="123"/>
      <c r="K8" s="123"/>
      <c r="L8" s="118"/>
      <c r="M8" s="181"/>
      <c r="N8" s="118"/>
      <c r="O8" s="181"/>
      <c r="P8" s="181"/>
      <c r="Q8" s="181"/>
      <c r="R8" s="181"/>
    </row>
    <row r="9" spans="1:22" s="54" customFormat="1" ht="11.25" customHeight="1" x14ac:dyDescent="0.2">
      <c r="C9" s="49"/>
      <c r="D9" s="49"/>
      <c r="E9" s="49"/>
      <c r="F9" s="50"/>
      <c r="G9" s="51"/>
      <c r="H9" s="50"/>
      <c r="I9" s="51"/>
      <c r="J9" s="52"/>
      <c r="K9" s="52"/>
      <c r="L9" s="53"/>
      <c r="N9" s="53"/>
    </row>
    <row r="10" spans="1:22" x14ac:dyDescent="0.2">
      <c r="C10" s="18">
        <v>1</v>
      </c>
      <c r="D10" s="18">
        <v>2</v>
      </c>
      <c r="E10" s="18">
        <v>3</v>
      </c>
      <c r="F10" s="18">
        <v>4</v>
      </c>
      <c r="G10" s="18">
        <v>5</v>
      </c>
      <c r="H10" s="18">
        <v>6</v>
      </c>
      <c r="I10" s="18">
        <v>7</v>
      </c>
      <c r="J10" s="18">
        <v>8</v>
      </c>
      <c r="K10" s="18">
        <v>9</v>
      </c>
      <c r="L10" s="18">
        <v>10</v>
      </c>
      <c r="M10" s="18">
        <v>11</v>
      </c>
      <c r="N10" s="18">
        <v>12</v>
      </c>
      <c r="O10" s="18">
        <v>13</v>
      </c>
      <c r="P10" s="18">
        <v>14</v>
      </c>
      <c r="Q10" s="18">
        <v>15</v>
      </c>
      <c r="R10" s="18">
        <v>16</v>
      </c>
    </row>
    <row r="11" spans="1:22" ht="3.75" customHeight="1" x14ac:dyDescent="0.2">
      <c r="C11" s="148"/>
      <c r="D11" s="148"/>
      <c r="E11" s="148"/>
      <c r="F11" s="149"/>
      <c r="G11" s="150"/>
      <c r="H11" s="149"/>
      <c r="I11" s="150"/>
      <c r="J11" s="6"/>
      <c r="K11" s="6"/>
      <c r="L11" s="9"/>
      <c r="M11" s="9"/>
      <c r="N11" s="9"/>
      <c r="O11" s="9"/>
      <c r="P11" s="9"/>
      <c r="Q11" s="9"/>
      <c r="R11" s="9"/>
      <c r="S11" s="9"/>
      <c r="T11" s="9"/>
      <c r="U11" s="8"/>
      <c r="V11" s="8"/>
    </row>
    <row r="12" spans="1:22" s="1" customFormat="1" ht="66" customHeight="1" x14ac:dyDescent="0.2">
      <c r="C12" s="13" t="s">
        <v>8</v>
      </c>
      <c r="D12" s="14" t="s">
        <v>1</v>
      </c>
      <c r="E12" s="16" t="s">
        <v>0</v>
      </c>
      <c r="F12" s="16" t="s">
        <v>14</v>
      </c>
      <c r="G12" s="15" t="s">
        <v>15</v>
      </c>
      <c r="H12" s="365" t="s">
        <v>108</v>
      </c>
      <c r="I12" s="366"/>
      <c r="J12" s="365" t="s">
        <v>99</v>
      </c>
      <c r="K12" s="366"/>
      <c r="L12" s="365" t="s">
        <v>100</v>
      </c>
      <c r="M12" s="366"/>
      <c r="N12" s="365" t="s">
        <v>101</v>
      </c>
      <c r="O12" s="366"/>
      <c r="P12" s="365" t="s">
        <v>109</v>
      </c>
      <c r="Q12" s="366"/>
      <c r="R12" s="182" t="s">
        <v>44</v>
      </c>
    </row>
    <row r="13" spans="1:22" s="1" customFormat="1" ht="22.5" x14ac:dyDescent="0.2">
      <c r="C13" s="10" t="s">
        <v>33</v>
      </c>
      <c r="D13" s="11" t="s">
        <v>3</v>
      </c>
      <c r="E13" s="17" t="s">
        <v>2</v>
      </c>
      <c r="F13" s="17" t="s">
        <v>4</v>
      </c>
      <c r="G13" s="12" t="s">
        <v>16</v>
      </c>
      <c r="H13" s="154" t="s">
        <v>102</v>
      </c>
      <c r="I13" s="155" t="s">
        <v>103</v>
      </c>
      <c r="J13" s="154" t="s">
        <v>102</v>
      </c>
      <c r="K13" s="155" t="s">
        <v>103</v>
      </c>
      <c r="L13" s="154" t="s">
        <v>102</v>
      </c>
      <c r="M13" s="155" t="s">
        <v>103</v>
      </c>
      <c r="N13" s="154" t="s">
        <v>102</v>
      </c>
      <c r="O13" s="155" t="s">
        <v>103</v>
      </c>
      <c r="P13" s="154" t="s">
        <v>102</v>
      </c>
      <c r="Q13" s="155" t="s">
        <v>103</v>
      </c>
      <c r="R13" s="183" t="s">
        <v>45</v>
      </c>
    </row>
    <row r="14" spans="1:22" s="4" customFormat="1" ht="25.5" customHeight="1" x14ac:dyDescent="0.2">
      <c r="C14" s="184">
        <f>SEK!C24</f>
        <v>0</v>
      </c>
      <c r="D14" s="185">
        <f>SEK!D24</f>
        <v>0</v>
      </c>
      <c r="E14" s="186">
        <f>SEK!E24</f>
        <v>0</v>
      </c>
      <c r="F14" s="190">
        <f>SEK!F24</f>
        <v>0</v>
      </c>
      <c r="G14" s="187">
        <f>SEK!G24</f>
        <v>0</v>
      </c>
      <c r="H14" s="201"/>
      <c r="I14" s="126"/>
      <c r="J14" s="201"/>
      <c r="K14" s="202"/>
      <c r="L14" s="201"/>
      <c r="M14" s="126"/>
      <c r="N14" s="201"/>
      <c r="O14" s="126"/>
      <c r="P14" s="201"/>
      <c r="Q14" s="126"/>
      <c r="R14" s="224"/>
      <c r="T14" s="359" t="s">
        <v>117</v>
      </c>
    </row>
    <row r="15" spans="1:22" s="5" customFormat="1" ht="25.5" customHeight="1" x14ac:dyDescent="0.2">
      <c r="C15" s="188" t="str">
        <f>IF(ISBLANK(SEK!D25),"",SEK!C25)</f>
        <v/>
      </c>
      <c r="D15" s="189">
        <f>SEK!D25</f>
        <v>0</v>
      </c>
      <c r="E15" s="190">
        <f>SEK!E25</f>
        <v>0</v>
      </c>
      <c r="F15" s="190">
        <f>SEK!F25</f>
        <v>0</v>
      </c>
      <c r="G15" s="191">
        <f>SEK!G25</f>
        <v>0</v>
      </c>
      <c r="H15" s="204"/>
      <c r="I15" s="127"/>
      <c r="J15" s="204"/>
      <c r="K15" s="205"/>
      <c r="L15" s="204"/>
      <c r="M15" s="127"/>
      <c r="N15" s="204"/>
      <c r="O15" s="127"/>
      <c r="P15" s="204"/>
      <c r="Q15" s="127"/>
      <c r="R15" s="225"/>
      <c r="T15" s="360"/>
    </row>
    <row r="16" spans="1:22" s="5" customFormat="1" ht="25.5" customHeight="1" x14ac:dyDescent="0.2">
      <c r="C16" s="188" t="str">
        <f>IF(ISBLANK(SEK!D26),"",SEK!C26)</f>
        <v/>
      </c>
      <c r="D16" s="192">
        <f>SEK!D26</f>
        <v>0</v>
      </c>
      <c r="E16" s="190">
        <f>SEK!E26</f>
        <v>0</v>
      </c>
      <c r="F16" s="190">
        <f>SEK!F26</f>
        <v>0</v>
      </c>
      <c r="G16" s="191">
        <f>SEK!G26</f>
        <v>0</v>
      </c>
      <c r="H16" s="204"/>
      <c r="I16" s="127"/>
      <c r="J16" s="204"/>
      <c r="K16" s="205"/>
      <c r="L16" s="204"/>
      <c r="M16" s="127"/>
      <c r="N16" s="204"/>
      <c r="O16" s="127"/>
      <c r="P16" s="204"/>
      <c r="Q16" s="127"/>
      <c r="R16" s="206"/>
      <c r="T16" s="360"/>
    </row>
    <row r="17" spans="3:20" s="5" customFormat="1" ht="25.5" customHeight="1" x14ac:dyDescent="0.2">
      <c r="C17" s="188" t="str">
        <f>IF(ISBLANK(SEK!D27),"",SEK!C27)</f>
        <v/>
      </c>
      <c r="D17" s="192">
        <f>SEK!D27</f>
        <v>0</v>
      </c>
      <c r="E17" s="190">
        <f>SEK!E27</f>
        <v>0</v>
      </c>
      <c r="F17" s="190">
        <f>SEK!F27</f>
        <v>0</v>
      </c>
      <c r="G17" s="191">
        <f>SEK!G27</f>
        <v>0</v>
      </c>
      <c r="H17" s="204"/>
      <c r="I17" s="127"/>
      <c r="J17" s="204"/>
      <c r="K17" s="205"/>
      <c r="L17" s="204"/>
      <c r="M17" s="127"/>
      <c r="N17" s="204"/>
      <c r="O17" s="127"/>
      <c r="P17" s="204"/>
      <c r="Q17" s="127"/>
      <c r="R17" s="206"/>
      <c r="T17" s="360"/>
    </row>
    <row r="18" spans="3:20" s="5" customFormat="1" ht="25.5" customHeight="1" x14ac:dyDescent="0.2">
      <c r="C18" s="188" t="str">
        <f>IF(ISBLANK(SEK!D28),"",SEK!C28)</f>
        <v/>
      </c>
      <c r="D18" s="192">
        <f>SEK!D28</f>
        <v>0</v>
      </c>
      <c r="E18" s="190">
        <f>SEK!E28</f>
        <v>0</v>
      </c>
      <c r="F18" s="190">
        <f>SEK!F28</f>
        <v>0</v>
      </c>
      <c r="G18" s="191">
        <f>SEK!G28</f>
        <v>0</v>
      </c>
      <c r="H18" s="204"/>
      <c r="I18" s="127"/>
      <c r="J18" s="204"/>
      <c r="K18" s="205"/>
      <c r="L18" s="204"/>
      <c r="M18" s="127"/>
      <c r="N18" s="204"/>
      <c r="O18" s="127"/>
      <c r="P18" s="204"/>
      <c r="Q18" s="127"/>
      <c r="R18" s="206"/>
    </row>
    <row r="19" spans="3:20" s="5" customFormat="1" ht="25.5" customHeight="1" x14ac:dyDescent="0.2">
      <c r="C19" s="188" t="str">
        <f>IF(ISBLANK(SEK!D29),"",SEK!C29)</f>
        <v/>
      </c>
      <c r="D19" s="192">
        <f>SEK!D29</f>
        <v>0</v>
      </c>
      <c r="E19" s="190">
        <f>SEK!E29</f>
        <v>0</v>
      </c>
      <c r="F19" s="193">
        <f>SEK!F29</f>
        <v>0</v>
      </c>
      <c r="G19" s="194">
        <f>SEK!G29</f>
        <v>0</v>
      </c>
      <c r="H19" s="204"/>
      <c r="I19" s="127"/>
      <c r="J19" s="204"/>
      <c r="K19" s="205"/>
      <c r="L19" s="204"/>
      <c r="M19" s="127"/>
      <c r="N19" s="204"/>
      <c r="O19" s="127"/>
      <c r="P19" s="204"/>
      <c r="Q19" s="127"/>
      <c r="R19" s="206"/>
    </row>
    <row r="20" spans="3:20" s="5" customFormat="1" ht="25.5" customHeight="1" x14ac:dyDescent="0.2">
      <c r="C20" s="188" t="str">
        <f>IF(ISBLANK(SEK!D30),"",SEK!C30)</f>
        <v/>
      </c>
      <c r="D20" s="192">
        <f>SEK!D30</f>
        <v>0</v>
      </c>
      <c r="E20" s="190">
        <f>SEK!E30</f>
        <v>0</v>
      </c>
      <c r="F20" s="190">
        <f>SEK!F30</f>
        <v>0</v>
      </c>
      <c r="G20" s="194">
        <f>SEK!G30</f>
        <v>0</v>
      </c>
      <c r="H20" s="204"/>
      <c r="I20" s="127"/>
      <c r="J20" s="204"/>
      <c r="K20" s="205"/>
      <c r="L20" s="204"/>
      <c r="M20" s="127"/>
      <c r="N20" s="204"/>
      <c r="O20" s="127"/>
      <c r="P20" s="204"/>
      <c r="Q20" s="127"/>
      <c r="R20" s="206"/>
    </row>
    <row r="21" spans="3:20" s="5" customFormat="1" ht="25.5" customHeight="1" x14ac:dyDescent="0.2">
      <c r="C21" s="188" t="str">
        <f>IF(ISBLANK(SEK!D31),"",SEK!C31)</f>
        <v/>
      </c>
      <c r="D21" s="192">
        <f>SEK!D31</f>
        <v>0</v>
      </c>
      <c r="E21" s="190">
        <f>SEK!E31</f>
        <v>0</v>
      </c>
      <c r="F21" s="190">
        <f>SEK!F31</f>
        <v>0</v>
      </c>
      <c r="G21" s="194">
        <f>SEK!G31</f>
        <v>0</v>
      </c>
      <c r="H21" s="207"/>
      <c r="I21" s="128"/>
      <c r="J21" s="207"/>
      <c r="K21" s="208"/>
      <c r="L21" s="207"/>
      <c r="M21" s="128"/>
      <c r="N21" s="207"/>
      <c r="O21" s="128"/>
      <c r="P21" s="207"/>
      <c r="Q21" s="128"/>
      <c r="R21" s="209"/>
    </row>
    <row r="22" spans="3:20" s="5" customFormat="1" ht="25.5" customHeight="1" x14ac:dyDescent="0.2">
      <c r="C22" s="188" t="str">
        <f>IF(ISBLANK(SEK!D32),"",SEK!C32)</f>
        <v/>
      </c>
      <c r="D22" s="192">
        <f>SEK!D32</f>
        <v>0</v>
      </c>
      <c r="E22" s="190">
        <f>SEK!E32</f>
        <v>0</v>
      </c>
      <c r="F22" s="190">
        <f>SEK!F32</f>
        <v>0</v>
      </c>
      <c r="G22" s="194">
        <f>SEK!G32</f>
        <v>0</v>
      </c>
      <c r="H22" s="207"/>
      <c r="I22" s="128"/>
      <c r="J22" s="207"/>
      <c r="K22" s="208"/>
      <c r="L22" s="207"/>
      <c r="M22" s="128"/>
      <c r="N22" s="207"/>
      <c r="O22" s="128"/>
      <c r="P22" s="207"/>
      <c r="Q22" s="128"/>
      <c r="R22" s="209"/>
    </row>
    <row r="23" spans="3:20" s="5" customFormat="1" ht="25.5" customHeight="1" x14ac:dyDescent="0.2">
      <c r="C23" s="188" t="str">
        <f>IF(ISBLANK(SEK!D33),"",SEK!C33)</f>
        <v/>
      </c>
      <c r="D23" s="192">
        <f>SEK!D33</f>
        <v>0</v>
      </c>
      <c r="E23" s="190">
        <f>SEK!E33</f>
        <v>0</v>
      </c>
      <c r="F23" s="190">
        <f>SEK!F33</f>
        <v>0</v>
      </c>
      <c r="G23" s="194">
        <f>SEK!G33</f>
        <v>0</v>
      </c>
      <c r="H23" s="207"/>
      <c r="I23" s="128"/>
      <c r="J23" s="207"/>
      <c r="K23" s="208"/>
      <c r="L23" s="207"/>
      <c r="M23" s="128"/>
      <c r="N23" s="207"/>
      <c r="O23" s="128"/>
      <c r="P23" s="207"/>
      <c r="Q23" s="128"/>
      <c r="R23" s="209"/>
    </row>
    <row r="24" spans="3:20" s="5" customFormat="1" ht="25.5" customHeight="1" x14ac:dyDescent="0.2">
      <c r="C24" s="188" t="str">
        <f>IF(ISBLANK(SEK!D34),"",SEK!C34)</f>
        <v/>
      </c>
      <c r="D24" s="192">
        <f>SEK!D34</f>
        <v>0</v>
      </c>
      <c r="E24" s="190">
        <f>SEK!E34</f>
        <v>0</v>
      </c>
      <c r="F24" s="190">
        <f>SEK!F34</f>
        <v>0</v>
      </c>
      <c r="G24" s="194">
        <f>SEK!G34</f>
        <v>0</v>
      </c>
      <c r="H24" s="207"/>
      <c r="I24" s="128"/>
      <c r="J24" s="207"/>
      <c r="K24" s="208"/>
      <c r="L24" s="207"/>
      <c r="M24" s="128"/>
      <c r="N24" s="207"/>
      <c r="O24" s="128"/>
      <c r="P24" s="207"/>
      <c r="Q24" s="128"/>
      <c r="R24" s="209"/>
    </row>
    <row r="25" spans="3:20" s="5" customFormat="1" ht="25.5" customHeight="1" x14ac:dyDescent="0.2">
      <c r="C25" s="188" t="str">
        <f>IF(ISBLANK(SEK!D35),"",SEK!C35)</f>
        <v/>
      </c>
      <c r="D25" s="192">
        <f>SEK!D35</f>
        <v>0</v>
      </c>
      <c r="E25" s="190">
        <f>SEK!E35</f>
        <v>0</v>
      </c>
      <c r="F25" s="190">
        <f>SEK!F35</f>
        <v>0</v>
      </c>
      <c r="G25" s="194">
        <f>SEK!G35</f>
        <v>0</v>
      </c>
      <c r="H25" s="207"/>
      <c r="I25" s="128"/>
      <c r="J25" s="207"/>
      <c r="K25" s="208"/>
      <c r="L25" s="207"/>
      <c r="M25" s="128"/>
      <c r="N25" s="207"/>
      <c r="O25" s="128"/>
      <c r="P25" s="207"/>
      <c r="Q25" s="128"/>
      <c r="R25" s="209"/>
    </row>
    <row r="26" spans="3:20" s="5" customFormat="1" ht="25.5" customHeight="1" x14ac:dyDescent="0.2">
      <c r="C26" s="188" t="str">
        <f>IF(ISBLANK(SEK!D36),"",SEK!C36)</f>
        <v/>
      </c>
      <c r="D26" s="192">
        <f>SEK!D36</f>
        <v>0</v>
      </c>
      <c r="E26" s="190">
        <f>SEK!E36</f>
        <v>0</v>
      </c>
      <c r="F26" s="190">
        <f>SEK!F36</f>
        <v>0</v>
      </c>
      <c r="G26" s="194">
        <f>SEK!G36</f>
        <v>0</v>
      </c>
      <c r="H26" s="207"/>
      <c r="I26" s="128"/>
      <c r="J26" s="207"/>
      <c r="K26" s="208"/>
      <c r="L26" s="207"/>
      <c r="M26" s="128"/>
      <c r="N26" s="207"/>
      <c r="O26" s="128"/>
      <c r="P26" s="207"/>
      <c r="Q26" s="128"/>
      <c r="R26" s="209"/>
    </row>
    <row r="27" spans="3:20" s="5" customFormat="1" ht="25.5" customHeight="1" x14ac:dyDescent="0.2">
      <c r="C27" s="188" t="str">
        <f>IF(ISBLANK(SEK!D37),"",SEK!C37)</f>
        <v/>
      </c>
      <c r="D27" s="192">
        <f>SEK!D37</f>
        <v>0</v>
      </c>
      <c r="E27" s="190">
        <f>SEK!E37</f>
        <v>0</v>
      </c>
      <c r="F27" s="190">
        <f>SEK!F37</f>
        <v>0</v>
      </c>
      <c r="G27" s="194">
        <f>SEK!G37</f>
        <v>0</v>
      </c>
      <c r="H27" s="207"/>
      <c r="I27" s="128"/>
      <c r="J27" s="207"/>
      <c r="K27" s="208"/>
      <c r="L27" s="207"/>
      <c r="M27" s="128"/>
      <c r="N27" s="207"/>
      <c r="O27" s="128"/>
      <c r="P27" s="207"/>
      <c r="Q27" s="128"/>
      <c r="R27" s="209"/>
    </row>
    <row r="28" spans="3:20" s="5" customFormat="1" ht="25.5" customHeight="1" x14ac:dyDescent="0.2">
      <c r="C28" s="188" t="str">
        <f>IF(ISBLANK(SEK!D38),"",SEK!C38)</f>
        <v/>
      </c>
      <c r="D28" s="192">
        <f>SEK!D38</f>
        <v>0</v>
      </c>
      <c r="E28" s="190">
        <f>SEK!E38</f>
        <v>0</v>
      </c>
      <c r="F28" s="190">
        <f>SEK!F38</f>
        <v>0</v>
      </c>
      <c r="G28" s="194">
        <f>SEK!G38</f>
        <v>0</v>
      </c>
      <c r="H28" s="207"/>
      <c r="I28" s="128"/>
      <c r="J28" s="207"/>
      <c r="K28" s="208"/>
      <c r="L28" s="207"/>
      <c r="M28" s="128"/>
      <c r="N28" s="207"/>
      <c r="O28" s="128"/>
      <c r="P28" s="207"/>
      <c r="Q28" s="128"/>
      <c r="R28" s="209"/>
    </row>
    <row r="29" spans="3:20" s="5" customFormat="1" ht="25.5" customHeight="1" x14ac:dyDescent="0.2">
      <c r="C29" s="188" t="str">
        <f>IF(ISBLANK(SEK!D39),"",SEK!C39)</f>
        <v/>
      </c>
      <c r="D29" s="192">
        <f>SEK!D39</f>
        <v>0</v>
      </c>
      <c r="E29" s="190">
        <f>SEK!E39</f>
        <v>0</v>
      </c>
      <c r="F29" s="190">
        <f>SEK!F39</f>
        <v>0</v>
      </c>
      <c r="G29" s="194">
        <f>SEK!G39</f>
        <v>0</v>
      </c>
      <c r="H29" s="207"/>
      <c r="I29" s="128"/>
      <c r="J29" s="207"/>
      <c r="K29" s="208"/>
      <c r="L29" s="207"/>
      <c r="M29" s="128"/>
      <c r="N29" s="207"/>
      <c r="O29" s="128"/>
      <c r="P29" s="207"/>
      <c r="Q29" s="128"/>
      <c r="R29" s="209"/>
    </row>
    <row r="30" spans="3:20" s="5" customFormat="1" ht="25.5" customHeight="1" x14ac:dyDescent="0.2">
      <c r="C30" s="188" t="str">
        <f>IF(ISBLANK(SEK!D40),"",SEK!C40)</f>
        <v/>
      </c>
      <c r="D30" s="192">
        <f>SEK!D40</f>
        <v>0</v>
      </c>
      <c r="E30" s="190">
        <f>SEK!E40</f>
        <v>0</v>
      </c>
      <c r="F30" s="190">
        <f>SEK!F40</f>
        <v>0</v>
      </c>
      <c r="G30" s="194">
        <f>SEK!G40</f>
        <v>0</v>
      </c>
      <c r="H30" s="207"/>
      <c r="I30" s="128"/>
      <c r="J30" s="207"/>
      <c r="K30" s="208"/>
      <c r="L30" s="207"/>
      <c r="M30" s="128"/>
      <c r="N30" s="207"/>
      <c r="O30" s="128"/>
      <c r="P30" s="207"/>
      <c r="Q30" s="128"/>
      <c r="R30" s="209"/>
    </row>
    <row r="31" spans="3:20" s="5" customFormat="1" ht="25.5" customHeight="1" x14ac:dyDescent="0.2">
      <c r="C31" s="188" t="str">
        <f>IF(ISBLANK(SEK!D41),"",SEK!C41)</f>
        <v/>
      </c>
      <c r="D31" s="192">
        <f>SEK!D41</f>
        <v>0</v>
      </c>
      <c r="E31" s="190">
        <f>SEK!E41</f>
        <v>0</v>
      </c>
      <c r="F31" s="190">
        <f>SEK!F41</f>
        <v>0</v>
      </c>
      <c r="G31" s="194">
        <f>SEK!G41</f>
        <v>0</v>
      </c>
      <c r="H31" s="207"/>
      <c r="I31" s="128"/>
      <c r="J31" s="207"/>
      <c r="K31" s="208"/>
      <c r="L31" s="207"/>
      <c r="M31" s="128"/>
      <c r="N31" s="207"/>
      <c r="O31" s="128"/>
      <c r="P31" s="207"/>
      <c r="Q31" s="128"/>
      <c r="R31" s="209"/>
    </row>
    <row r="32" spans="3:20" s="5" customFormat="1" ht="25.5" customHeight="1" x14ac:dyDescent="0.2">
      <c r="C32" s="188" t="str">
        <f>IF(ISBLANK(SEK!D42),"",SEK!C42)</f>
        <v/>
      </c>
      <c r="D32" s="192">
        <f>SEK!D42</f>
        <v>0</v>
      </c>
      <c r="E32" s="190">
        <f>SEK!E42</f>
        <v>0</v>
      </c>
      <c r="F32" s="190">
        <f>SEK!F42</f>
        <v>0</v>
      </c>
      <c r="G32" s="194">
        <f>SEK!G42</f>
        <v>0</v>
      </c>
      <c r="H32" s="207"/>
      <c r="I32" s="128"/>
      <c r="J32" s="207"/>
      <c r="K32" s="208"/>
      <c r="L32" s="207"/>
      <c r="M32" s="128"/>
      <c r="N32" s="207"/>
      <c r="O32" s="128"/>
      <c r="P32" s="207"/>
      <c r="Q32" s="128"/>
      <c r="R32" s="209"/>
    </row>
    <row r="33" spans="3:18" s="5" customFormat="1" ht="25.5" customHeight="1" x14ac:dyDescent="0.2">
      <c r="C33" s="188" t="str">
        <f>IF(ISBLANK(SEK!D43),"",SEK!C43)</f>
        <v/>
      </c>
      <c r="D33" s="192">
        <f>SEK!D43</f>
        <v>0</v>
      </c>
      <c r="E33" s="190">
        <f>SEK!E43</f>
        <v>0</v>
      </c>
      <c r="F33" s="190">
        <f>SEK!F43</f>
        <v>0</v>
      </c>
      <c r="G33" s="194">
        <f>SEK!G43</f>
        <v>0</v>
      </c>
      <c r="H33" s="207"/>
      <c r="I33" s="128"/>
      <c r="J33" s="207"/>
      <c r="K33" s="208"/>
      <c r="L33" s="207"/>
      <c r="M33" s="128"/>
      <c r="N33" s="207"/>
      <c r="O33" s="128"/>
      <c r="P33" s="207"/>
      <c r="Q33" s="128"/>
      <c r="R33" s="209"/>
    </row>
    <row r="34" spans="3:18" s="5" customFormat="1" ht="25.5" customHeight="1" x14ac:dyDescent="0.2">
      <c r="C34" s="188" t="str">
        <f>IF(ISBLANK(SEK!D44),"",SEK!C44)</f>
        <v/>
      </c>
      <c r="D34" s="192">
        <f>SEK!D44</f>
        <v>0</v>
      </c>
      <c r="E34" s="190">
        <f>SEK!E44</f>
        <v>0</v>
      </c>
      <c r="F34" s="190">
        <f>SEK!F44</f>
        <v>0</v>
      </c>
      <c r="G34" s="194">
        <f>SEK!G44</f>
        <v>0</v>
      </c>
      <c r="H34" s="207"/>
      <c r="I34" s="128"/>
      <c r="J34" s="207"/>
      <c r="K34" s="208"/>
      <c r="L34" s="207"/>
      <c r="M34" s="128"/>
      <c r="N34" s="207"/>
      <c r="O34" s="128"/>
      <c r="P34" s="207"/>
      <c r="Q34" s="128"/>
      <c r="R34" s="209"/>
    </row>
    <row r="35" spans="3:18" s="5" customFormat="1" ht="25.5" customHeight="1" x14ac:dyDescent="0.2">
      <c r="C35" s="188" t="str">
        <f>IF(ISBLANK(SEK!D45),"",SEK!C45)</f>
        <v/>
      </c>
      <c r="D35" s="192">
        <f>SEK!D45</f>
        <v>0</v>
      </c>
      <c r="E35" s="190">
        <f>SEK!E45</f>
        <v>0</v>
      </c>
      <c r="F35" s="190">
        <f>SEK!F45</f>
        <v>0</v>
      </c>
      <c r="G35" s="194">
        <f>SEK!G45</f>
        <v>0</v>
      </c>
      <c r="H35" s="207"/>
      <c r="I35" s="128"/>
      <c r="J35" s="207"/>
      <c r="K35" s="208"/>
      <c r="L35" s="207"/>
      <c r="M35" s="128"/>
      <c r="N35" s="207"/>
      <c r="O35" s="128"/>
      <c r="P35" s="207"/>
      <c r="Q35" s="128"/>
      <c r="R35" s="209"/>
    </row>
    <row r="36" spans="3:18" s="5" customFormat="1" ht="25.5" customHeight="1" x14ac:dyDescent="0.2">
      <c r="C36" s="188" t="str">
        <f>IF(ISBLANK(SEK!D46),"",SEK!C46)</f>
        <v/>
      </c>
      <c r="D36" s="192">
        <f>SEK!D46</f>
        <v>0</v>
      </c>
      <c r="E36" s="190">
        <f>SEK!E46</f>
        <v>0</v>
      </c>
      <c r="F36" s="190">
        <f>SEK!F46</f>
        <v>0</v>
      </c>
      <c r="G36" s="194">
        <f>SEK!G46</f>
        <v>0</v>
      </c>
      <c r="H36" s="207"/>
      <c r="I36" s="128"/>
      <c r="J36" s="207"/>
      <c r="K36" s="208"/>
      <c r="L36" s="207"/>
      <c r="M36" s="128"/>
      <c r="N36" s="207"/>
      <c r="O36" s="128"/>
      <c r="P36" s="207"/>
      <c r="Q36" s="128"/>
      <c r="R36" s="209"/>
    </row>
    <row r="37" spans="3:18" s="5" customFormat="1" ht="25.5" customHeight="1" x14ac:dyDescent="0.2">
      <c r="C37" s="188" t="str">
        <f>IF(ISBLANK(SEK!D47),"",SEK!C47)</f>
        <v/>
      </c>
      <c r="D37" s="192">
        <f>SEK!D47</f>
        <v>0</v>
      </c>
      <c r="E37" s="190">
        <f>SEK!E47</f>
        <v>0</v>
      </c>
      <c r="F37" s="190">
        <f>SEK!F47</f>
        <v>0</v>
      </c>
      <c r="G37" s="194">
        <f>SEK!G47</f>
        <v>0</v>
      </c>
      <c r="H37" s="207"/>
      <c r="I37" s="128"/>
      <c r="J37" s="207"/>
      <c r="K37" s="208"/>
      <c r="L37" s="207"/>
      <c r="M37" s="128"/>
      <c r="N37" s="207"/>
      <c r="O37" s="128"/>
      <c r="P37" s="207"/>
      <c r="Q37" s="128"/>
      <c r="R37" s="209"/>
    </row>
    <row r="38" spans="3:18" s="5" customFormat="1" ht="25.5" customHeight="1" x14ac:dyDescent="0.2">
      <c r="C38" s="188" t="str">
        <f>IF(ISBLANK(SEK!D48),"",SEK!C48)</f>
        <v/>
      </c>
      <c r="D38" s="192">
        <f>SEK!D48</f>
        <v>0</v>
      </c>
      <c r="E38" s="190">
        <f>SEK!E48</f>
        <v>0</v>
      </c>
      <c r="F38" s="190">
        <f>SEK!F48</f>
        <v>0</v>
      </c>
      <c r="G38" s="194">
        <f>SEK!G48</f>
        <v>0</v>
      </c>
      <c r="H38" s="207"/>
      <c r="I38" s="128"/>
      <c r="J38" s="207"/>
      <c r="K38" s="208"/>
      <c r="L38" s="207"/>
      <c r="M38" s="128"/>
      <c r="N38" s="207"/>
      <c r="O38" s="128"/>
      <c r="P38" s="207"/>
      <c r="Q38" s="128"/>
      <c r="R38" s="209"/>
    </row>
    <row r="39" spans="3:18" s="5" customFormat="1" ht="25.5" customHeight="1" x14ac:dyDescent="0.2">
      <c r="C39" s="188" t="str">
        <f>IF(ISBLANK(SEK!D49),"",SEK!C49)</f>
        <v/>
      </c>
      <c r="D39" s="192">
        <f>SEK!D49</f>
        <v>0</v>
      </c>
      <c r="E39" s="190">
        <f>SEK!E49</f>
        <v>0</v>
      </c>
      <c r="F39" s="190">
        <f>SEK!F49</f>
        <v>0</v>
      </c>
      <c r="G39" s="194">
        <f>SEK!G49</f>
        <v>0</v>
      </c>
      <c r="H39" s="207"/>
      <c r="I39" s="128"/>
      <c r="J39" s="207"/>
      <c r="K39" s="208"/>
      <c r="L39" s="207"/>
      <c r="M39" s="128"/>
      <c r="N39" s="207"/>
      <c r="O39" s="128"/>
      <c r="P39" s="207"/>
      <c r="Q39" s="128"/>
      <c r="R39" s="209"/>
    </row>
    <row r="40" spans="3:18" s="5" customFormat="1" ht="25.5" customHeight="1" x14ac:dyDescent="0.2">
      <c r="C40" s="188" t="str">
        <f>IF(ISBLANK(SEK!D50),"",SEK!C50)</f>
        <v/>
      </c>
      <c r="D40" s="192">
        <f>SEK!D50</f>
        <v>0</v>
      </c>
      <c r="E40" s="190">
        <f>SEK!E50</f>
        <v>0</v>
      </c>
      <c r="F40" s="190">
        <f>SEK!F50</f>
        <v>0</v>
      </c>
      <c r="G40" s="194">
        <f>SEK!G50</f>
        <v>0</v>
      </c>
      <c r="H40" s="207"/>
      <c r="I40" s="128"/>
      <c r="J40" s="207"/>
      <c r="K40" s="208"/>
      <c r="L40" s="207"/>
      <c r="M40" s="128"/>
      <c r="N40" s="207"/>
      <c r="O40" s="128"/>
      <c r="P40" s="207"/>
      <c r="Q40" s="128"/>
      <c r="R40" s="209"/>
    </row>
    <row r="41" spans="3:18" s="5" customFormat="1" ht="25.5" customHeight="1" x14ac:dyDescent="0.2">
      <c r="C41" s="188" t="str">
        <f>IF(ISBLANK(SEK!D51),"",SEK!C51)</f>
        <v/>
      </c>
      <c r="D41" s="192">
        <f>SEK!D51</f>
        <v>0</v>
      </c>
      <c r="E41" s="190">
        <f>SEK!E51</f>
        <v>0</v>
      </c>
      <c r="F41" s="190">
        <f>SEK!F51</f>
        <v>0</v>
      </c>
      <c r="G41" s="194">
        <f>SEK!G51</f>
        <v>0</v>
      </c>
      <c r="H41" s="207"/>
      <c r="I41" s="128"/>
      <c r="J41" s="207"/>
      <c r="K41" s="208"/>
      <c r="L41" s="207"/>
      <c r="M41" s="128"/>
      <c r="N41" s="207"/>
      <c r="O41" s="128"/>
      <c r="P41" s="207"/>
      <c r="Q41" s="128"/>
      <c r="R41" s="209"/>
    </row>
    <row r="42" spans="3:18" s="5" customFormat="1" ht="25.5" customHeight="1" x14ac:dyDescent="0.2">
      <c r="C42" s="188" t="str">
        <f>IF(ISBLANK(SEK!D52),"",SEK!C52)</f>
        <v/>
      </c>
      <c r="D42" s="192">
        <f>SEK!D52</f>
        <v>0</v>
      </c>
      <c r="E42" s="190">
        <f>SEK!E52</f>
        <v>0</v>
      </c>
      <c r="F42" s="190">
        <f>SEK!F52</f>
        <v>0</v>
      </c>
      <c r="G42" s="194">
        <f>SEK!G52</f>
        <v>0</v>
      </c>
      <c r="H42" s="207"/>
      <c r="I42" s="128"/>
      <c r="J42" s="207"/>
      <c r="K42" s="208"/>
      <c r="L42" s="207"/>
      <c r="M42" s="128"/>
      <c r="N42" s="207"/>
      <c r="O42" s="128"/>
      <c r="P42" s="207"/>
      <c r="Q42" s="128"/>
      <c r="R42" s="209"/>
    </row>
    <row r="43" spans="3:18" s="5" customFormat="1" ht="25.5" customHeight="1" x14ac:dyDescent="0.2">
      <c r="C43" s="188" t="str">
        <f>IF(ISBLANK(SEK!D53),"",SEK!C53)</f>
        <v/>
      </c>
      <c r="D43" s="192">
        <f>SEK!D53</f>
        <v>0</v>
      </c>
      <c r="E43" s="190">
        <f>SEK!E53</f>
        <v>0</v>
      </c>
      <c r="F43" s="190">
        <f>SEK!F53</f>
        <v>0</v>
      </c>
      <c r="G43" s="194">
        <f>SEK!G53</f>
        <v>0</v>
      </c>
      <c r="H43" s="207"/>
      <c r="I43" s="128"/>
      <c r="J43" s="207"/>
      <c r="K43" s="210"/>
      <c r="L43" s="207"/>
      <c r="M43" s="128"/>
      <c r="N43" s="207"/>
      <c r="O43" s="128"/>
      <c r="P43" s="211"/>
      <c r="Q43" s="128"/>
      <c r="R43" s="209"/>
    </row>
    <row r="44" spans="3:18" ht="17.45" customHeight="1" x14ac:dyDescent="0.2">
      <c r="C44" s="195"/>
      <c r="D44" s="196"/>
      <c r="E44" s="197"/>
      <c r="F44" s="198"/>
      <c r="G44" s="130" t="s">
        <v>52</v>
      </c>
      <c r="H44" s="199">
        <f>SUM(H14:H43)</f>
        <v>0</v>
      </c>
      <c r="I44" s="199">
        <f>SUM(I14:I43)</f>
        <v>0</v>
      </c>
      <c r="J44" s="199">
        <f t="shared" ref="J44:Q44" si="0">SUM(J14:J43)</f>
        <v>0</v>
      </c>
      <c r="K44" s="199">
        <f t="shared" si="0"/>
        <v>0</v>
      </c>
      <c r="L44" s="199">
        <f t="shared" ref="L44:M44" si="1">SUM(L14:L43)</f>
        <v>0</v>
      </c>
      <c r="M44" s="199">
        <f t="shared" si="1"/>
        <v>0</v>
      </c>
      <c r="N44" s="199">
        <f t="shared" si="0"/>
        <v>0</v>
      </c>
      <c r="O44" s="199">
        <f t="shared" si="0"/>
        <v>0</v>
      </c>
      <c r="P44" s="129">
        <f t="shared" si="0"/>
        <v>0</v>
      </c>
      <c r="Q44" s="129">
        <f t="shared" si="0"/>
        <v>0</v>
      </c>
      <c r="R44" s="200"/>
    </row>
    <row r="45" spans="3:18" ht="11.25" customHeight="1" x14ac:dyDescent="0.2">
      <c r="C45" s="124"/>
      <c r="D45" s="20"/>
      <c r="E45" s="21"/>
    </row>
    <row r="46" spans="3:18" x14ac:dyDescent="0.2">
      <c r="D46" s="20"/>
      <c r="E46" s="22"/>
    </row>
  </sheetData>
  <sheetProtection algorithmName="SHA-512" hashValue="FmEyzbDjkyDCRzC59fnZ459p53x67TbPntd2oHzP1aRKpSpxpgZPmcgf0edmMKEGtiIa9Z7Jazg+L7ND4X988Q==" saltValue="qer+EjHtdPe2Uji/FR7xVA==" spinCount="100000" sheet="1" objects="1" scenarios="1" formatRows="0" selectLockedCells="1"/>
  <mergeCells count="16">
    <mergeCell ref="T14:T17"/>
    <mergeCell ref="C5:E5"/>
    <mergeCell ref="C6:E6"/>
    <mergeCell ref="C1:E1"/>
    <mergeCell ref="C2:E2"/>
    <mergeCell ref="F2:I2"/>
    <mergeCell ref="C3:E3"/>
    <mergeCell ref="F3:I3"/>
    <mergeCell ref="C4:E4"/>
    <mergeCell ref="F4:I4"/>
    <mergeCell ref="H12:I12"/>
    <mergeCell ref="J12:K12"/>
    <mergeCell ref="N12:O12"/>
    <mergeCell ref="P12:Q12"/>
    <mergeCell ref="G1:I1"/>
    <mergeCell ref="L12:M12"/>
  </mergeCells>
  <conditionalFormatting sqref="C14:G44">
    <cfRule type="cellIs" dxfId="29" priority="8" operator="equal">
      <formula>0</formula>
    </cfRule>
  </conditionalFormatting>
  <conditionalFormatting sqref="F1">
    <cfRule type="cellIs" dxfId="28" priority="6" operator="equal">
      <formula>0</formula>
    </cfRule>
  </conditionalFormatting>
  <conditionalFormatting sqref="F2:I4 G5:G6 I5:I6">
    <cfRule type="cellIs" dxfId="27" priority="7" operator="equal">
      <formula>0</formula>
    </cfRule>
  </conditionalFormatting>
  <conditionalFormatting sqref="I14:I43">
    <cfRule type="cellIs" dxfId="26" priority="5" operator="lessThan">
      <formula>H14</formula>
    </cfRule>
  </conditionalFormatting>
  <conditionalFormatting sqref="K14:K43">
    <cfRule type="cellIs" dxfId="25" priority="4" operator="lessThan">
      <formula>J14</formula>
    </cfRule>
  </conditionalFormatting>
  <conditionalFormatting sqref="M14:M43">
    <cfRule type="cellIs" dxfId="24" priority="1" operator="lessThan">
      <formula>L14</formula>
    </cfRule>
  </conditionalFormatting>
  <conditionalFormatting sqref="O14:O43">
    <cfRule type="cellIs" dxfId="23" priority="3" operator="lessThan">
      <formula>N14</formula>
    </cfRule>
  </conditionalFormatting>
  <conditionalFormatting sqref="Q14:Q43">
    <cfRule type="cellIs" dxfId="22" priority="2" operator="lessThan">
      <formula>P14</formula>
    </cfRule>
  </conditionalFormatting>
  <dataValidations count="6">
    <dataValidation type="whole" allowBlank="1" showInputMessage="1" showErrorMessage="1" sqref="F2:I2" xr:uid="{77260AE7-923A-4A96-AC91-3DCB2AC137D8}">
      <formula1>0</formula1>
      <formula2>999999999</formula2>
    </dataValidation>
    <dataValidation type="date" allowBlank="1" showInputMessage="1" showErrorMessage="1" error="Das anngegebene Datum ist unplausibel, bitte prüfen!" sqref="G7:G9" xr:uid="{6A6E9FB2-5B28-4B4B-92EE-A0D19483509C}">
      <formula1>#REF!</formula1>
      <formula2>#REF!</formula2>
    </dataValidation>
    <dataValidation type="date" allowBlank="1" showInputMessage="1" showErrorMessage="1" error="Das eingegebene Datum ist unplausibel, bitte prüfen!" sqref="I7:I9" xr:uid="{1E1F0824-94DA-4629-9A09-B84FADF7BF44}">
      <formula1>G7</formula1>
      <formula2>#REF!</formula2>
    </dataValidation>
    <dataValidation type="date" allowBlank="1" showInputMessage="1" showErrorMessage="1" error="Das eingegebene Datum ist unplausibel, bitte prüfen!" sqref="I11" xr:uid="{7DE7B1BF-AE05-4035-B96C-7F368EF7E0AB}">
      <formula1>G11</formula1>
      <formula2>I9</formula2>
    </dataValidation>
    <dataValidation type="date" allowBlank="1" showInputMessage="1" showErrorMessage="1" error="Das anngegebene Datum ist unplausibel, bitte prüfen!" sqref="G11" xr:uid="{AE582064-BC2E-4F9A-A25F-AA9D0712606A}">
      <formula1>G9</formula1>
      <formula2>I9</formula2>
    </dataValidation>
    <dataValidation type="whole" operator="greaterThanOrEqual" allowBlank="1" showInputMessage="1" showErrorMessage="1" error="Bitte ganze Zahl eingeben! Zadejte celé číslo!" sqref="H14:Q43" xr:uid="{7AA33D54-1F82-4882-B9B1-52E3C777B870}">
      <formula1>0</formula1>
    </dataValidation>
  </dataValidations>
  <pageMargins left="0.78740157480314965" right="0.59055118110236227" top="0.59055118110236227" bottom="0.51181102362204722" header="0.31496062992125984" footer="0.31496062992125984"/>
  <pageSetup paperSize="8" scale="58" orientation="landscape" r:id="rId1"/>
  <headerFooter>
    <oddFooter>&amp;L&amp;8SAB 64818  03/26&amp;R&amp;8&amp;P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99565-44E6-40FD-AF60-7BBD448853E7}">
  <sheetPr codeName="Tabelle4">
    <pageSetUpPr fitToPage="1"/>
  </sheetPr>
  <dimension ref="A1:AC35"/>
  <sheetViews>
    <sheetView showGridLines="0" zoomScale="70" zoomScaleNormal="70" zoomScaleSheetLayoutView="80" workbookViewId="0">
      <selection activeCell="C13" sqref="C13"/>
    </sheetView>
  </sheetViews>
  <sheetFormatPr baseColWidth="10" defaultRowHeight="14.25" x14ac:dyDescent="0.2"/>
  <cols>
    <col min="1" max="1" width="3.625" customWidth="1"/>
    <col min="2" max="2" width="0.625" customWidth="1"/>
    <col min="3" max="3" width="4.375" customWidth="1"/>
    <col min="4" max="4" width="11.375" customWidth="1"/>
    <col min="5" max="6" width="25.625" customWidth="1"/>
    <col min="7" max="7" width="10.625" style="226" customWidth="1"/>
    <col min="13" max="13" width="27.625" customWidth="1"/>
    <col min="15" max="25" width="11" style="256"/>
    <col min="26" max="26" width="15.625" style="256" customWidth="1"/>
    <col min="27" max="28" width="15.5" style="256" customWidth="1"/>
  </cols>
  <sheetData>
    <row r="1" spans="1:29" ht="42" customHeight="1" x14ac:dyDescent="0.2">
      <c r="C1" s="362" t="s">
        <v>21</v>
      </c>
      <c r="D1" s="363"/>
      <c r="E1" s="363"/>
      <c r="F1" s="117">
        <f>SEK!G6</f>
        <v>0</v>
      </c>
      <c r="G1" s="367" t="s">
        <v>32</v>
      </c>
      <c r="H1" s="368"/>
      <c r="I1" s="369"/>
      <c r="J1" s="134"/>
      <c r="K1" s="3"/>
      <c r="L1" s="135"/>
    </row>
    <row r="2" spans="1:29" ht="20.100000000000001" customHeight="1" x14ac:dyDescent="0.2">
      <c r="C2" s="370" t="s">
        <v>36</v>
      </c>
      <c r="D2" s="370"/>
      <c r="E2" s="370"/>
      <c r="F2" s="364" t="str">
        <f>SEK!F11</f>
        <v>bitte auswählen - prosím vyberte</v>
      </c>
      <c r="G2" s="364"/>
      <c r="H2" s="364"/>
      <c r="I2" s="364"/>
      <c r="J2" s="6"/>
      <c r="K2" s="7"/>
      <c r="L2" s="8"/>
    </row>
    <row r="3" spans="1:29" ht="20.100000000000001" customHeight="1" x14ac:dyDescent="0.2">
      <c r="C3" s="370" t="s">
        <v>37</v>
      </c>
      <c r="D3" s="370"/>
      <c r="E3" s="370"/>
      <c r="F3" s="361" t="str">
        <f>SEK!F12</f>
        <v>bitte auswählen - prosím vyberte</v>
      </c>
      <c r="G3" s="361"/>
      <c r="H3" s="361"/>
      <c r="I3" s="361"/>
      <c r="J3" s="6"/>
      <c r="K3" s="7"/>
      <c r="L3" s="8"/>
    </row>
    <row r="4" spans="1:29" ht="20.100000000000001" customHeight="1" x14ac:dyDescent="0.2">
      <c r="C4" s="370" t="s">
        <v>41</v>
      </c>
      <c r="D4" s="370"/>
      <c r="E4" s="370"/>
      <c r="F4" s="361" t="str">
        <f>SEK!F13</f>
        <v>bitte auswählen - prosím vyberte</v>
      </c>
      <c r="G4" s="361"/>
      <c r="H4" s="361"/>
      <c r="I4" s="361"/>
      <c r="J4" s="6"/>
      <c r="K4" s="7"/>
      <c r="L4" s="8"/>
    </row>
    <row r="5" spans="1:29" ht="20.100000000000001" customHeight="1" x14ac:dyDescent="0.2">
      <c r="C5" s="370" t="s">
        <v>38</v>
      </c>
      <c r="D5" s="370"/>
      <c r="E5" s="370"/>
      <c r="F5" s="30" t="s">
        <v>24</v>
      </c>
      <c r="G5" s="223">
        <f>SEK!G14</f>
        <v>0</v>
      </c>
      <c r="H5" s="30" t="s">
        <v>40</v>
      </c>
      <c r="I5" s="116">
        <f>SEK!I14</f>
        <v>0</v>
      </c>
      <c r="J5" s="19"/>
      <c r="K5" s="6"/>
      <c r="L5" s="9"/>
    </row>
    <row r="6" spans="1:29" ht="20.100000000000001" customHeight="1" x14ac:dyDescent="0.2">
      <c r="C6" s="370" t="s">
        <v>39</v>
      </c>
      <c r="D6" s="370"/>
      <c r="E6" s="370"/>
      <c r="F6" s="30" t="s">
        <v>24</v>
      </c>
      <c r="G6" s="223">
        <f>SEK!G15</f>
        <v>0</v>
      </c>
      <c r="H6" s="30" t="s">
        <v>40</v>
      </c>
      <c r="I6" s="116">
        <f>SEK!I15</f>
        <v>0</v>
      </c>
      <c r="J6" s="19"/>
      <c r="K6" s="6"/>
      <c r="L6" s="9"/>
    </row>
    <row r="8" spans="1:29" s="304" customFormat="1" ht="20.100000000000001" customHeight="1" x14ac:dyDescent="0.25">
      <c r="A8" s="303" t="s">
        <v>68</v>
      </c>
      <c r="C8" s="305" t="s">
        <v>69</v>
      </c>
      <c r="D8" s="305"/>
      <c r="E8" s="305"/>
      <c r="F8" s="303"/>
      <c r="G8" s="306"/>
      <c r="H8" s="303"/>
      <c r="I8" s="307"/>
      <c r="J8" s="308"/>
      <c r="K8" s="308"/>
      <c r="L8" s="309"/>
      <c r="M8" s="309"/>
      <c r="N8" s="309"/>
      <c r="O8" s="310"/>
      <c r="P8" s="310"/>
      <c r="Q8" s="310"/>
      <c r="R8" s="310"/>
      <c r="S8" s="310"/>
      <c r="T8" s="311"/>
      <c r="U8" s="311"/>
      <c r="V8" s="311"/>
      <c r="W8" s="311"/>
      <c r="X8" s="311"/>
      <c r="Y8" s="311"/>
      <c r="Z8" s="311"/>
      <c r="AA8" s="311"/>
      <c r="AB8" s="311"/>
    </row>
    <row r="10" spans="1:29" x14ac:dyDescent="0.2">
      <c r="C10" s="18">
        <v>1</v>
      </c>
      <c r="D10" s="18">
        <v>2</v>
      </c>
      <c r="E10" s="18">
        <v>3</v>
      </c>
      <c r="F10" s="18">
        <v>4</v>
      </c>
      <c r="G10" s="220">
        <v>5</v>
      </c>
      <c r="H10" s="18">
        <v>6</v>
      </c>
      <c r="I10" s="18">
        <v>7</v>
      </c>
      <c r="J10" s="18">
        <v>8</v>
      </c>
      <c r="K10" s="18">
        <v>9</v>
      </c>
      <c r="L10" s="18">
        <v>10</v>
      </c>
      <c r="M10" s="18">
        <v>11</v>
      </c>
      <c r="N10" s="18">
        <v>12</v>
      </c>
      <c r="O10" s="18">
        <v>13</v>
      </c>
      <c r="P10" s="18">
        <v>14</v>
      </c>
      <c r="Q10" s="18">
        <v>15</v>
      </c>
      <c r="R10" s="18">
        <v>16</v>
      </c>
      <c r="S10" s="18">
        <v>17</v>
      </c>
      <c r="T10" s="18">
        <v>18</v>
      </c>
      <c r="U10" s="18">
        <v>19</v>
      </c>
      <c r="V10" s="18">
        <v>20</v>
      </c>
      <c r="W10" s="18">
        <v>21</v>
      </c>
      <c r="X10" s="18">
        <v>22</v>
      </c>
      <c r="Y10" s="18">
        <v>23</v>
      </c>
      <c r="Z10" s="18">
        <v>24</v>
      </c>
      <c r="AA10" s="18">
        <v>25</v>
      </c>
      <c r="AB10" s="18">
        <v>26</v>
      </c>
    </row>
    <row r="11" spans="1:29" ht="56.25" x14ac:dyDescent="0.2">
      <c r="C11" s="14" t="s">
        <v>8</v>
      </c>
      <c r="D11" s="137" t="s">
        <v>116</v>
      </c>
      <c r="E11" s="137" t="s">
        <v>0</v>
      </c>
      <c r="F11" s="137" t="s">
        <v>14</v>
      </c>
      <c r="G11" s="138" t="s">
        <v>70</v>
      </c>
      <c r="H11" s="14" t="s">
        <v>22</v>
      </c>
      <c r="I11" s="137" t="s">
        <v>19</v>
      </c>
      <c r="J11" s="15" t="s">
        <v>113</v>
      </c>
      <c r="K11" s="14" t="s">
        <v>48</v>
      </c>
      <c r="L11" s="137" t="s">
        <v>46</v>
      </c>
      <c r="M11" s="137" t="s">
        <v>44</v>
      </c>
      <c r="N11" s="15" t="s">
        <v>71</v>
      </c>
      <c r="O11" s="139" t="s">
        <v>72</v>
      </c>
      <c r="P11" s="139" t="s">
        <v>114</v>
      </c>
      <c r="Q11" s="139" t="s">
        <v>73</v>
      </c>
      <c r="R11" s="139" t="s">
        <v>74</v>
      </c>
      <c r="S11" s="139" t="s">
        <v>75</v>
      </c>
      <c r="T11" s="139" t="s">
        <v>17</v>
      </c>
      <c r="U11" s="138" t="s">
        <v>76</v>
      </c>
      <c r="V11" s="16" t="s">
        <v>77</v>
      </c>
      <c r="W11" s="137" t="s">
        <v>115</v>
      </c>
      <c r="X11" s="137" t="s">
        <v>78</v>
      </c>
      <c r="Y11" s="137" t="s">
        <v>79</v>
      </c>
      <c r="Z11" s="137" t="s">
        <v>80</v>
      </c>
      <c r="AA11" s="140" t="s">
        <v>81</v>
      </c>
      <c r="AB11" s="141" t="s">
        <v>82</v>
      </c>
    </row>
    <row r="12" spans="1:29" ht="45" x14ac:dyDescent="0.2">
      <c r="C12" s="11" t="s">
        <v>33</v>
      </c>
      <c r="D12" s="142" t="s">
        <v>3</v>
      </c>
      <c r="E12" s="142" t="s">
        <v>2</v>
      </c>
      <c r="F12" s="142" t="s">
        <v>4</v>
      </c>
      <c r="G12" s="28" t="s">
        <v>16</v>
      </c>
      <c r="H12" s="11" t="s">
        <v>23</v>
      </c>
      <c r="I12" s="142" t="s">
        <v>20</v>
      </c>
      <c r="J12" s="12" t="s">
        <v>83</v>
      </c>
      <c r="K12" s="11" t="s">
        <v>35</v>
      </c>
      <c r="L12" s="142" t="s">
        <v>47</v>
      </c>
      <c r="M12" s="142" t="s">
        <v>45</v>
      </c>
      <c r="N12" s="12" t="s">
        <v>84</v>
      </c>
      <c r="O12" s="227" t="s">
        <v>85</v>
      </c>
      <c r="P12" s="227" t="s">
        <v>86</v>
      </c>
      <c r="Q12" s="227" t="s">
        <v>87</v>
      </c>
      <c r="R12" s="227" t="s">
        <v>88</v>
      </c>
      <c r="S12" s="227" t="s">
        <v>89</v>
      </c>
      <c r="T12" s="227" t="s">
        <v>18</v>
      </c>
      <c r="U12" s="28" t="s">
        <v>90</v>
      </c>
      <c r="V12" s="17" t="s">
        <v>91</v>
      </c>
      <c r="W12" s="142" t="s">
        <v>92</v>
      </c>
      <c r="X12" s="142" t="s">
        <v>93</v>
      </c>
      <c r="Y12" s="142" t="s">
        <v>94</v>
      </c>
      <c r="Z12" s="142" t="s">
        <v>95</v>
      </c>
      <c r="AA12" s="143" t="s">
        <v>96</v>
      </c>
      <c r="AB12" s="144" t="s">
        <v>43</v>
      </c>
    </row>
    <row r="13" spans="1:29" x14ac:dyDescent="0.2">
      <c r="C13" s="237"/>
      <c r="D13" s="238"/>
      <c r="E13" s="239"/>
      <c r="F13" s="238"/>
      <c r="G13" s="104"/>
      <c r="H13" s="32"/>
      <c r="I13" s="82"/>
      <c r="J13" s="83"/>
      <c r="K13" s="85"/>
      <c r="L13" s="85"/>
      <c r="M13" s="240"/>
      <c r="N13" s="241"/>
      <c r="O13" s="257"/>
      <c r="P13" s="258"/>
      <c r="Q13" s="259"/>
      <c r="R13" s="258"/>
      <c r="S13" s="316">
        <f>ROUND(SUM(O13,(O13*P13),(O13*P13*Q13),(O13*P13*R13)),2)</f>
        <v>0</v>
      </c>
      <c r="T13" s="213"/>
      <c r="U13" s="261">
        <f>ROUNDDOWN(S13*T13,2)</f>
        <v>0</v>
      </c>
      <c r="V13" s="262"/>
      <c r="W13" s="180">
        <f>P13*V13</f>
        <v>0</v>
      </c>
      <c r="X13" s="180">
        <f>P13*Q13*V13</f>
        <v>0</v>
      </c>
      <c r="Y13" s="180">
        <f>P13*R13*V13</f>
        <v>0</v>
      </c>
      <c r="Z13" s="180">
        <f>ROUND(SUM(V13,(V13*P13), (P13*Q13*V13), (P13*R13*V13)),2)</f>
        <v>0</v>
      </c>
      <c r="AA13" s="260">
        <f>ROUNDDOWN(T13*Z13,2)</f>
        <v>0</v>
      </c>
      <c r="AB13" s="261">
        <f>IF(U13&lt;AA13,U13,AA13)</f>
        <v>0</v>
      </c>
      <c r="AC13" s="145" t="str">
        <f>IF(U13&lt;AA13,"Auszuzahlende Förderung darf nicht höher sein als bewilligte Förderung! Dotace k výplatě nesmí převyšovat schválenou dotaci!","")</f>
        <v/>
      </c>
    </row>
    <row r="14" spans="1:29" x14ac:dyDescent="0.2">
      <c r="C14" s="237"/>
      <c r="D14" s="240"/>
      <c r="E14" s="239"/>
      <c r="F14" s="240"/>
      <c r="G14" s="89"/>
      <c r="H14" s="90"/>
      <c r="I14" s="31"/>
      <c r="J14" s="91"/>
      <c r="K14" s="93"/>
      <c r="L14" s="93"/>
      <c r="M14" s="240"/>
      <c r="N14" s="242"/>
      <c r="O14" s="263"/>
      <c r="P14" s="264"/>
      <c r="Q14" s="259"/>
      <c r="R14" s="264"/>
      <c r="S14" s="178">
        <f t="shared" ref="S14:S32" si="0">ROUND(SUM(O14,(O14*P14),(O14*P14*Q14),(O14*P14*R14)),2)</f>
        <v>0</v>
      </c>
      <c r="T14" s="215"/>
      <c r="U14" s="265">
        <f t="shared" ref="U14:U32" si="1">ROUNDDOWN(S14*T14,2)</f>
        <v>0</v>
      </c>
      <c r="V14" s="262"/>
      <c r="W14" s="180">
        <f t="shared" ref="W14:W32" si="2">P14*V14</f>
        <v>0</v>
      </c>
      <c r="X14" s="180">
        <f t="shared" ref="X14:X32" si="3">P14*Q14*V14</f>
        <v>0</v>
      </c>
      <c r="Y14" s="180">
        <f t="shared" ref="Y14:Y32" si="4">P14*R14*V14</f>
        <v>0</v>
      </c>
      <c r="Z14" s="180">
        <f t="shared" ref="Z14:Z32" si="5">ROUND(SUM(V14,(V14*P14), (P14*Q14*V14), (P14*R14*V14)),2)</f>
        <v>0</v>
      </c>
      <c r="AA14" s="179">
        <f t="shared" ref="AA14:AA32" si="6">ROUNDDOWN(T14*Z14,2)</f>
        <v>0</v>
      </c>
      <c r="AB14" s="177">
        <f t="shared" ref="AB14:AB32" si="7">IF(U14&lt;AA14,U14,AA14)</f>
        <v>0</v>
      </c>
      <c r="AC14" s="145" t="str">
        <f t="shared" ref="AC14:AC32" si="8">IF(U14&lt;AA14,"Auszuzahlende Förderung darf nicht höher sein als bewilligte Förderung! Dotace k výplatě nesmí převyšovat schválenou dotaci!","")</f>
        <v/>
      </c>
    </row>
    <row r="15" spans="1:29" x14ac:dyDescent="0.2">
      <c r="C15" s="237"/>
      <c r="D15" s="240"/>
      <c r="E15" s="239"/>
      <c r="F15" s="240"/>
      <c r="G15" s="89"/>
      <c r="H15" s="90"/>
      <c r="I15" s="31"/>
      <c r="J15" s="96"/>
      <c r="K15" s="93"/>
      <c r="L15" s="93"/>
      <c r="M15" s="240"/>
      <c r="N15" s="242"/>
      <c r="O15" s="263"/>
      <c r="P15" s="264"/>
      <c r="Q15" s="259"/>
      <c r="R15" s="264"/>
      <c r="S15" s="178">
        <f t="shared" si="0"/>
        <v>0</v>
      </c>
      <c r="T15" s="215"/>
      <c r="U15" s="265">
        <f t="shared" si="1"/>
        <v>0</v>
      </c>
      <c r="V15" s="262"/>
      <c r="W15" s="180">
        <f t="shared" si="2"/>
        <v>0</v>
      </c>
      <c r="X15" s="180">
        <f t="shared" si="3"/>
        <v>0</v>
      </c>
      <c r="Y15" s="180">
        <f t="shared" si="4"/>
        <v>0</v>
      </c>
      <c r="Z15" s="180">
        <f t="shared" si="5"/>
        <v>0</v>
      </c>
      <c r="AA15" s="179">
        <f t="shared" si="6"/>
        <v>0</v>
      </c>
      <c r="AB15" s="177">
        <f t="shared" si="7"/>
        <v>0</v>
      </c>
      <c r="AC15" s="145" t="str">
        <f t="shared" si="8"/>
        <v/>
      </c>
    </row>
    <row r="16" spans="1:29" x14ac:dyDescent="0.2">
      <c r="C16" s="237"/>
      <c r="D16" s="240"/>
      <c r="E16" s="239"/>
      <c r="F16" s="240"/>
      <c r="G16" s="89"/>
      <c r="H16" s="90"/>
      <c r="I16" s="31"/>
      <c r="J16" s="96"/>
      <c r="K16" s="93"/>
      <c r="L16" s="93"/>
      <c r="M16" s="240"/>
      <c r="N16" s="242"/>
      <c r="O16" s="263"/>
      <c r="P16" s="264"/>
      <c r="Q16" s="259"/>
      <c r="R16" s="264"/>
      <c r="S16" s="178">
        <f t="shared" si="0"/>
        <v>0</v>
      </c>
      <c r="T16" s="215"/>
      <c r="U16" s="265">
        <f t="shared" si="1"/>
        <v>0</v>
      </c>
      <c r="V16" s="262"/>
      <c r="W16" s="180">
        <f t="shared" si="2"/>
        <v>0</v>
      </c>
      <c r="X16" s="180">
        <f t="shared" si="3"/>
        <v>0</v>
      </c>
      <c r="Y16" s="180">
        <f t="shared" si="4"/>
        <v>0</v>
      </c>
      <c r="Z16" s="180">
        <f t="shared" si="5"/>
        <v>0</v>
      </c>
      <c r="AA16" s="179">
        <f t="shared" si="6"/>
        <v>0</v>
      </c>
      <c r="AB16" s="177">
        <f t="shared" si="7"/>
        <v>0</v>
      </c>
      <c r="AC16" s="145" t="str">
        <f t="shared" si="8"/>
        <v/>
      </c>
    </row>
    <row r="17" spans="3:29" x14ac:dyDescent="0.2">
      <c r="C17" s="237"/>
      <c r="D17" s="240"/>
      <c r="E17" s="239"/>
      <c r="F17" s="240"/>
      <c r="G17" s="89"/>
      <c r="H17" s="90"/>
      <c r="I17" s="31"/>
      <c r="J17" s="96"/>
      <c r="K17" s="93"/>
      <c r="L17" s="93"/>
      <c r="M17" s="240"/>
      <c r="N17" s="242"/>
      <c r="O17" s="263"/>
      <c r="P17" s="264"/>
      <c r="Q17" s="259"/>
      <c r="R17" s="113"/>
      <c r="S17" s="178">
        <f t="shared" si="0"/>
        <v>0</v>
      </c>
      <c r="T17" s="215"/>
      <c r="U17" s="265">
        <f t="shared" si="1"/>
        <v>0</v>
      </c>
      <c r="V17" s="262"/>
      <c r="W17" s="180">
        <f t="shared" si="2"/>
        <v>0</v>
      </c>
      <c r="X17" s="180">
        <f t="shared" si="3"/>
        <v>0</v>
      </c>
      <c r="Y17" s="180">
        <f t="shared" si="4"/>
        <v>0</v>
      </c>
      <c r="Z17" s="180">
        <f t="shared" si="5"/>
        <v>0</v>
      </c>
      <c r="AA17" s="179">
        <f t="shared" si="6"/>
        <v>0</v>
      </c>
      <c r="AB17" s="177">
        <f t="shared" si="7"/>
        <v>0</v>
      </c>
      <c r="AC17" s="145" t="str">
        <f t="shared" si="8"/>
        <v/>
      </c>
    </row>
    <row r="18" spans="3:29" x14ac:dyDescent="0.2">
      <c r="C18" s="237"/>
      <c r="D18" s="240"/>
      <c r="E18" s="239"/>
      <c r="F18" s="240"/>
      <c r="G18" s="89"/>
      <c r="H18" s="90"/>
      <c r="I18" s="31"/>
      <c r="J18" s="96"/>
      <c r="K18" s="93"/>
      <c r="L18" s="93"/>
      <c r="M18" s="240"/>
      <c r="N18" s="242"/>
      <c r="O18" s="263"/>
      <c r="P18" s="264"/>
      <c r="Q18" s="259"/>
      <c r="R18" s="264"/>
      <c r="S18" s="178">
        <f t="shared" si="0"/>
        <v>0</v>
      </c>
      <c r="T18" s="215"/>
      <c r="U18" s="265">
        <f t="shared" si="1"/>
        <v>0</v>
      </c>
      <c r="V18" s="262"/>
      <c r="W18" s="180">
        <f t="shared" si="2"/>
        <v>0</v>
      </c>
      <c r="X18" s="180">
        <f t="shared" si="3"/>
        <v>0</v>
      </c>
      <c r="Y18" s="180">
        <f t="shared" si="4"/>
        <v>0</v>
      </c>
      <c r="Z18" s="180">
        <f t="shared" si="5"/>
        <v>0</v>
      </c>
      <c r="AA18" s="179">
        <f t="shared" si="6"/>
        <v>0</v>
      </c>
      <c r="AB18" s="177">
        <f t="shared" si="7"/>
        <v>0</v>
      </c>
      <c r="AC18" s="145" t="str">
        <f t="shared" si="8"/>
        <v/>
      </c>
    </row>
    <row r="19" spans="3:29" x14ac:dyDescent="0.2">
      <c r="C19" s="237"/>
      <c r="D19" s="240"/>
      <c r="E19" s="239"/>
      <c r="F19" s="240"/>
      <c r="G19" s="89"/>
      <c r="H19" s="90"/>
      <c r="I19" s="31"/>
      <c r="J19" s="96"/>
      <c r="K19" s="93"/>
      <c r="L19" s="93"/>
      <c r="M19" s="240"/>
      <c r="N19" s="242"/>
      <c r="O19" s="263"/>
      <c r="P19" s="264"/>
      <c r="Q19" s="266"/>
      <c r="R19" s="264"/>
      <c r="S19" s="178">
        <f t="shared" si="0"/>
        <v>0</v>
      </c>
      <c r="T19" s="215"/>
      <c r="U19" s="265">
        <f t="shared" si="1"/>
        <v>0</v>
      </c>
      <c r="V19" s="262"/>
      <c r="W19" s="180">
        <f t="shared" si="2"/>
        <v>0</v>
      </c>
      <c r="X19" s="180">
        <f t="shared" si="3"/>
        <v>0</v>
      </c>
      <c r="Y19" s="180">
        <f t="shared" si="4"/>
        <v>0</v>
      </c>
      <c r="Z19" s="180">
        <f t="shared" si="5"/>
        <v>0</v>
      </c>
      <c r="AA19" s="179">
        <f t="shared" si="6"/>
        <v>0</v>
      </c>
      <c r="AB19" s="177">
        <f t="shared" si="7"/>
        <v>0</v>
      </c>
      <c r="AC19" s="145" t="str">
        <f t="shared" si="8"/>
        <v/>
      </c>
    </row>
    <row r="20" spans="3:29" x14ac:dyDescent="0.2">
      <c r="C20" s="237"/>
      <c r="D20" s="240"/>
      <c r="E20" s="239"/>
      <c r="F20" s="240"/>
      <c r="G20" s="89"/>
      <c r="H20" s="90"/>
      <c r="I20" s="31"/>
      <c r="J20" s="96"/>
      <c r="K20" s="93"/>
      <c r="L20" s="93"/>
      <c r="M20" s="240"/>
      <c r="N20" s="242"/>
      <c r="O20" s="263"/>
      <c r="P20" s="264"/>
      <c r="Q20" s="259"/>
      <c r="R20" s="264"/>
      <c r="S20" s="178">
        <f t="shared" si="0"/>
        <v>0</v>
      </c>
      <c r="T20" s="217"/>
      <c r="U20" s="265">
        <f t="shared" si="1"/>
        <v>0</v>
      </c>
      <c r="V20" s="262"/>
      <c r="W20" s="180">
        <f t="shared" si="2"/>
        <v>0</v>
      </c>
      <c r="X20" s="180">
        <f t="shared" si="3"/>
        <v>0</v>
      </c>
      <c r="Y20" s="180">
        <f t="shared" si="4"/>
        <v>0</v>
      </c>
      <c r="Z20" s="180">
        <f t="shared" si="5"/>
        <v>0</v>
      </c>
      <c r="AA20" s="179">
        <f t="shared" si="6"/>
        <v>0</v>
      </c>
      <c r="AB20" s="177">
        <f t="shared" si="7"/>
        <v>0</v>
      </c>
      <c r="AC20" s="145" t="str">
        <f t="shared" si="8"/>
        <v/>
      </c>
    </row>
    <row r="21" spans="3:29" x14ac:dyDescent="0.2">
      <c r="C21" s="243"/>
      <c r="D21" s="244"/>
      <c r="E21" s="245"/>
      <c r="F21" s="244"/>
      <c r="G21" s="89"/>
      <c r="H21" s="90"/>
      <c r="I21" s="31"/>
      <c r="J21" s="96"/>
      <c r="K21" s="93"/>
      <c r="L21" s="93"/>
      <c r="M21" s="244"/>
      <c r="N21" s="246"/>
      <c r="O21" s="267"/>
      <c r="P21" s="268"/>
      <c r="Q21" s="269"/>
      <c r="R21" s="268"/>
      <c r="S21" s="178">
        <f t="shared" si="0"/>
        <v>0</v>
      </c>
      <c r="T21" s="217"/>
      <c r="U21" s="177">
        <f t="shared" si="1"/>
        <v>0</v>
      </c>
      <c r="V21" s="262"/>
      <c r="W21" s="180">
        <f t="shared" si="2"/>
        <v>0</v>
      </c>
      <c r="X21" s="180">
        <f t="shared" si="3"/>
        <v>0</v>
      </c>
      <c r="Y21" s="180">
        <f t="shared" si="4"/>
        <v>0</v>
      </c>
      <c r="Z21" s="180">
        <f t="shared" si="5"/>
        <v>0</v>
      </c>
      <c r="AA21" s="179">
        <f t="shared" si="6"/>
        <v>0</v>
      </c>
      <c r="AB21" s="177">
        <f t="shared" si="7"/>
        <v>0</v>
      </c>
      <c r="AC21" s="145" t="str">
        <f t="shared" si="8"/>
        <v/>
      </c>
    </row>
    <row r="22" spans="3:29" x14ac:dyDescent="0.2">
      <c r="C22" s="243"/>
      <c r="D22" s="244"/>
      <c r="E22" s="245"/>
      <c r="F22" s="244"/>
      <c r="G22" s="89"/>
      <c r="H22" s="90"/>
      <c r="I22" s="31"/>
      <c r="J22" s="96"/>
      <c r="K22" s="93"/>
      <c r="L22" s="93"/>
      <c r="M22" s="244"/>
      <c r="N22" s="246"/>
      <c r="O22" s="270"/>
      <c r="P22" s="271"/>
      <c r="Q22" s="272"/>
      <c r="R22" s="271"/>
      <c r="S22" s="178">
        <f t="shared" si="0"/>
        <v>0</v>
      </c>
      <c r="T22" s="217"/>
      <c r="U22" s="177">
        <f t="shared" si="1"/>
        <v>0</v>
      </c>
      <c r="V22" s="262"/>
      <c r="W22" s="180">
        <f t="shared" si="2"/>
        <v>0</v>
      </c>
      <c r="X22" s="180">
        <f t="shared" si="3"/>
        <v>0</v>
      </c>
      <c r="Y22" s="180">
        <f t="shared" si="4"/>
        <v>0</v>
      </c>
      <c r="Z22" s="180">
        <f t="shared" si="5"/>
        <v>0</v>
      </c>
      <c r="AA22" s="179">
        <f t="shared" si="6"/>
        <v>0</v>
      </c>
      <c r="AB22" s="177">
        <f t="shared" si="7"/>
        <v>0</v>
      </c>
      <c r="AC22" s="145" t="str">
        <f t="shared" si="8"/>
        <v/>
      </c>
    </row>
    <row r="23" spans="3:29" x14ac:dyDescent="0.2">
      <c r="C23" s="243"/>
      <c r="D23" s="244"/>
      <c r="E23" s="245"/>
      <c r="F23" s="244"/>
      <c r="G23" s="89"/>
      <c r="H23" s="90"/>
      <c r="I23" s="31"/>
      <c r="J23" s="96"/>
      <c r="K23" s="93"/>
      <c r="L23" s="93"/>
      <c r="M23" s="244"/>
      <c r="N23" s="246"/>
      <c r="O23" s="270"/>
      <c r="P23" s="271"/>
      <c r="Q23" s="272"/>
      <c r="R23" s="271"/>
      <c r="S23" s="178">
        <f t="shared" si="0"/>
        <v>0</v>
      </c>
      <c r="T23" s="217"/>
      <c r="U23" s="177">
        <f t="shared" si="1"/>
        <v>0</v>
      </c>
      <c r="V23" s="262"/>
      <c r="W23" s="180">
        <f t="shared" si="2"/>
        <v>0</v>
      </c>
      <c r="X23" s="180">
        <f t="shared" si="3"/>
        <v>0</v>
      </c>
      <c r="Y23" s="180">
        <f t="shared" si="4"/>
        <v>0</v>
      </c>
      <c r="Z23" s="180">
        <f t="shared" si="5"/>
        <v>0</v>
      </c>
      <c r="AA23" s="179">
        <f t="shared" si="6"/>
        <v>0</v>
      </c>
      <c r="AB23" s="177">
        <f t="shared" si="7"/>
        <v>0</v>
      </c>
      <c r="AC23" s="145" t="str">
        <f t="shared" si="8"/>
        <v/>
      </c>
    </row>
    <row r="24" spans="3:29" x14ac:dyDescent="0.2">
      <c r="C24" s="243"/>
      <c r="D24" s="244"/>
      <c r="E24" s="245"/>
      <c r="F24" s="244"/>
      <c r="G24" s="89"/>
      <c r="H24" s="90"/>
      <c r="I24" s="31"/>
      <c r="J24" s="96"/>
      <c r="K24" s="93"/>
      <c r="L24" s="93"/>
      <c r="M24" s="244"/>
      <c r="N24" s="246"/>
      <c r="O24" s="270"/>
      <c r="P24" s="271"/>
      <c r="Q24" s="272"/>
      <c r="R24" s="271"/>
      <c r="S24" s="178">
        <f t="shared" si="0"/>
        <v>0</v>
      </c>
      <c r="T24" s="217"/>
      <c r="U24" s="177">
        <f t="shared" si="1"/>
        <v>0</v>
      </c>
      <c r="V24" s="262"/>
      <c r="W24" s="180">
        <f t="shared" si="2"/>
        <v>0</v>
      </c>
      <c r="X24" s="180">
        <f t="shared" si="3"/>
        <v>0</v>
      </c>
      <c r="Y24" s="180">
        <f t="shared" si="4"/>
        <v>0</v>
      </c>
      <c r="Z24" s="180">
        <f t="shared" si="5"/>
        <v>0</v>
      </c>
      <c r="AA24" s="179">
        <f t="shared" si="6"/>
        <v>0</v>
      </c>
      <c r="AB24" s="177">
        <f t="shared" si="7"/>
        <v>0</v>
      </c>
      <c r="AC24" s="145" t="str">
        <f t="shared" si="8"/>
        <v/>
      </c>
    </row>
    <row r="25" spans="3:29" x14ac:dyDescent="0.2">
      <c r="C25" s="243"/>
      <c r="D25" s="244"/>
      <c r="E25" s="245"/>
      <c r="F25" s="244"/>
      <c r="G25" s="89"/>
      <c r="H25" s="90"/>
      <c r="I25" s="31"/>
      <c r="J25" s="96"/>
      <c r="K25" s="93"/>
      <c r="L25" s="93"/>
      <c r="M25" s="244"/>
      <c r="N25" s="246"/>
      <c r="O25" s="270"/>
      <c r="P25" s="271"/>
      <c r="Q25" s="272"/>
      <c r="R25" s="271"/>
      <c r="S25" s="178">
        <f t="shared" si="0"/>
        <v>0</v>
      </c>
      <c r="T25" s="217"/>
      <c r="U25" s="177">
        <f t="shared" si="1"/>
        <v>0</v>
      </c>
      <c r="V25" s="262"/>
      <c r="W25" s="180">
        <f t="shared" si="2"/>
        <v>0</v>
      </c>
      <c r="X25" s="180">
        <f t="shared" si="3"/>
        <v>0</v>
      </c>
      <c r="Y25" s="180">
        <f t="shared" si="4"/>
        <v>0</v>
      </c>
      <c r="Z25" s="180">
        <f t="shared" si="5"/>
        <v>0</v>
      </c>
      <c r="AA25" s="179">
        <f t="shared" si="6"/>
        <v>0</v>
      </c>
      <c r="AB25" s="177">
        <f t="shared" si="7"/>
        <v>0</v>
      </c>
      <c r="AC25" s="145" t="str">
        <f t="shared" si="8"/>
        <v/>
      </c>
    </row>
    <row r="26" spans="3:29" x14ac:dyDescent="0.2">
      <c r="C26" s="243"/>
      <c r="D26" s="244"/>
      <c r="E26" s="245"/>
      <c r="F26" s="244"/>
      <c r="G26" s="89"/>
      <c r="H26" s="90"/>
      <c r="I26" s="31"/>
      <c r="J26" s="96"/>
      <c r="K26" s="93"/>
      <c r="L26" s="93"/>
      <c r="M26" s="244"/>
      <c r="N26" s="246"/>
      <c r="O26" s="270"/>
      <c r="P26" s="271"/>
      <c r="Q26" s="272"/>
      <c r="R26" s="271"/>
      <c r="S26" s="178">
        <f t="shared" si="0"/>
        <v>0</v>
      </c>
      <c r="T26" s="217"/>
      <c r="U26" s="177">
        <f t="shared" si="1"/>
        <v>0</v>
      </c>
      <c r="V26" s="262"/>
      <c r="W26" s="180">
        <f t="shared" si="2"/>
        <v>0</v>
      </c>
      <c r="X26" s="180">
        <f t="shared" si="3"/>
        <v>0</v>
      </c>
      <c r="Y26" s="180">
        <f t="shared" si="4"/>
        <v>0</v>
      </c>
      <c r="Z26" s="180">
        <f t="shared" si="5"/>
        <v>0</v>
      </c>
      <c r="AA26" s="179">
        <f t="shared" si="6"/>
        <v>0</v>
      </c>
      <c r="AB26" s="177">
        <f t="shared" si="7"/>
        <v>0</v>
      </c>
      <c r="AC26" s="145" t="str">
        <f t="shared" si="8"/>
        <v/>
      </c>
    </row>
    <row r="27" spans="3:29" x14ac:dyDescent="0.2">
      <c r="C27" s="243"/>
      <c r="D27" s="244"/>
      <c r="E27" s="245"/>
      <c r="F27" s="244"/>
      <c r="G27" s="89"/>
      <c r="H27" s="90"/>
      <c r="I27" s="31"/>
      <c r="J27" s="96"/>
      <c r="K27" s="93"/>
      <c r="L27" s="93"/>
      <c r="M27" s="244"/>
      <c r="N27" s="246"/>
      <c r="O27" s="270"/>
      <c r="P27" s="271"/>
      <c r="Q27" s="272"/>
      <c r="R27" s="271"/>
      <c r="S27" s="178">
        <f t="shared" si="0"/>
        <v>0</v>
      </c>
      <c r="T27" s="217"/>
      <c r="U27" s="177">
        <f t="shared" si="1"/>
        <v>0</v>
      </c>
      <c r="V27" s="262"/>
      <c r="W27" s="180">
        <f t="shared" si="2"/>
        <v>0</v>
      </c>
      <c r="X27" s="180">
        <f t="shared" si="3"/>
        <v>0</v>
      </c>
      <c r="Y27" s="180">
        <f t="shared" si="4"/>
        <v>0</v>
      </c>
      <c r="Z27" s="180">
        <f t="shared" si="5"/>
        <v>0</v>
      </c>
      <c r="AA27" s="179">
        <f t="shared" si="6"/>
        <v>0</v>
      </c>
      <c r="AB27" s="177">
        <f t="shared" si="7"/>
        <v>0</v>
      </c>
      <c r="AC27" s="145" t="str">
        <f t="shared" si="8"/>
        <v/>
      </c>
    </row>
    <row r="28" spans="3:29" x14ac:dyDescent="0.2">
      <c r="C28" s="243"/>
      <c r="D28" s="244"/>
      <c r="E28" s="245"/>
      <c r="F28" s="244"/>
      <c r="G28" s="89"/>
      <c r="H28" s="90"/>
      <c r="I28" s="31"/>
      <c r="J28" s="96"/>
      <c r="K28" s="93"/>
      <c r="L28" s="93"/>
      <c r="M28" s="244"/>
      <c r="N28" s="246"/>
      <c r="O28" s="270"/>
      <c r="P28" s="271"/>
      <c r="Q28" s="272"/>
      <c r="R28" s="271"/>
      <c r="S28" s="178">
        <f t="shared" si="0"/>
        <v>0</v>
      </c>
      <c r="T28" s="215"/>
      <c r="U28" s="177">
        <f t="shared" si="1"/>
        <v>0</v>
      </c>
      <c r="V28" s="262"/>
      <c r="W28" s="180">
        <f t="shared" si="2"/>
        <v>0</v>
      </c>
      <c r="X28" s="180">
        <f t="shared" si="3"/>
        <v>0</v>
      </c>
      <c r="Y28" s="180">
        <f t="shared" si="4"/>
        <v>0</v>
      </c>
      <c r="Z28" s="180">
        <f t="shared" si="5"/>
        <v>0</v>
      </c>
      <c r="AA28" s="179">
        <f t="shared" si="6"/>
        <v>0</v>
      </c>
      <c r="AB28" s="177">
        <f t="shared" si="7"/>
        <v>0</v>
      </c>
      <c r="AC28" s="145" t="str">
        <f t="shared" si="8"/>
        <v/>
      </c>
    </row>
    <row r="29" spans="3:29" x14ac:dyDescent="0.2">
      <c r="C29" s="243"/>
      <c r="D29" s="244"/>
      <c r="E29" s="245"/>
      <c r="F29" s="244"/>
      <c r="G29" s="89"/>
      <c r="H29" s="90"/>
      <c r="I29" s="31"/>
      <c r="J29" s="96"/>
      <c r="K29" s="93"/>
      <c r="L29" s="93"/>
      <c r="M29" s="244"/>
      <c r="N29" s="246"/>
      <c r="O29" s="270"/>
      <c r="P29" s="271"/>
      <c r="Q29" s="272"/>
      <c r="R29" s="271"/>
      <c r="S29" s="178">
        <f t="shared" si="0"/>
        <v>0</v>
      </c>
      <c r="T29" s="217"/>
      <c r="U29" s="177">
        <f t="shared" si="1"/>
        <v>0</v>
      </c>
      <c r="V29" s="262"/>
      <c r="W29" s="180">
        <f t="shared" si="2"/>
        <v>0</v>
      </c>
      <c r="X29" s="180">
        <f t="shared" si="3"/>
        <v>0</v>
      </c>
      <c r="Y29" s="180">
        <f t="shared" si="4"/>
        <v>0</v>
      </c>
      <c r="Z29" s="180">
        <f t="shared" si="5"/>
        <v>0</v>
      </c>
      <c r="AA29" s="179">
        <f t="shared" si="6"/>
        <v>0</v>
      </c>
      <c r="AB29" s="177">
        <f t="shared" si="7"/>
        <v>0</v>
      </c>
      <c r="AC29" s="145" t="str">
        <f t="shared" si="8"/>
        <v/>
      </c>
    </row>
    <row r="30" spans="3:29" x14ac:dyDescent="0.2">
      <c r="C30" s="243"/>
      <c r="D30" s="244"/>
      <c r="E30" s="245"/>
      <c r="F30" s="244"/>
      <c r="G30" s="89"/>
      <c r="H30" s="90"/>
      <c r="I30" s="31"/>
      <c r="J30" s="96"/>
      <c r="K30" s="93"/>
      <c r="L30" s="93"/>
      <c r="M30" s="244"/>
      <c r="N30" s="246"/>
      <c r="O30" s="270"/>
      <c r="P30" s="271"/>
      <c r="Q30" s="272"/>
      <c r="R30" s="271"/>
      <c r="S30" s="178">
        <f t="shared" si="0"/>
        <v>0</v>
      </c>
      <c r="T30" s="215"/>
      <c r="U30" s="177">
        <f t="shared" si="1"/>
        <v>0</v>
      </c>
      <c r="V30" s="262"/>
      <c r="W30" s="180">
        <f t="shared" si="2"/>
        <v>0</v>
      </c>
      <c r="X30" s="180">
        <f t="shared" si="3"/>
        <v>0</v>
      </c>
      <c r="Y30" s="180">
        <f t="shared" si="4"/>
        <v>0</v>
      </c>
      <c r="Z30" s="180">
        <f t="shared" si="5"/>
        <v>0</v>
      </c>
      <c r="AA30" s="179">
        <f t="shared" si="6"/>
        <v>0</v>
      </c>
      <c r="AB30" s="177">
        <f t="shared" si="7"/>
        <v>0</v>
      </c>
      <c r="AC30" s="145" t="str">
        <f t="shared" si="8"/>
        <v/>
      </c>
    </row>
    <row r="31" spans="3:29" x14ac:dyDescent="0.2">
      <c r="C31" s="243"/>
      <c r="D31" s="244"/>
      <c r="E31" s="245"/>
      <c r="F31" s="244"/>
      <c r="G31" s="89"/>
      <c r="H31" s="90"/>
      <c r="I31" s="31"/>
      <c r="J31" s="96"/>
      <c r="K31" s="93"/>
      <c r="L31" s="93"/>
      <c r="M31" s="244"/>
      <c r="N31" s="246"/>
      <c r="O31" s="273"/>
      <c r="P31" s="268"/>
      <c r="Q31" s="269"/>
      <c r="R31" s="268"/>
      <c r="S31" s="178">
        <f t="shared" si="0"/>
        <v>0</v>
      </c>
      <c r="T31" s="215"/>
      <c r="U31" s="177">
        <f t="shared" si="1"/>
        <v>0</v>
      </c>
      <c r="V31" s="262"/>
      <c r="W31" s="180">
        <f t="shared" si="2"/>
        <v>0</v>
      </c>
      <c r="X31" s="180">
        <f t="shared" si="3"/>
        <v>0</v>
      </c>
      <c r="Y31" s="180">
        <f t="shared" si="4"/>
        <v>0</v>
      </c>
      <c r="Z31" s="180">
        <f t="shared" si="5"/>
        <v>0</v>
      </c>
      <c r="AA31" s="179">
        <f t="shared" si="6"/>
        <v>0</v>
      </c>
      <c r="AB31" s="177">
        <f t="shared" si="7"/>
        <v>0</v>
      </c>
      <c r="AC31" s="145" t="str">
        <f t="shared" si="8"/>
        <v/>
      </c>
    </row>
    <row r="32" spans="3:29" x14ac:dyDescent="0.2">
      <c r="C32" s="247"/>
      <c r="D32" s="248"/>
      <c r="E32" s="249"/>
      <c r="F32" s="248"/>
      <c r="G32" s="89"/>
      <c r="H32" s="100"/>
      <c r="I32" s="101"/>
      <c r="J32" s="91"/>
      <c r="K32" s="98"/>
      <c r="L32" s="98"/>
      <c r="M32" s="248"/>
      <c r="N32" s="250"/>
      <c r="O32" s="274"/>
      <c r="P32" s="275"/>
      <c r="Q32" s="276"/>
      <c r="R32" s="275"/>
      <c r="S32" s="179">
        <f t="shared" si="0"/>
        <v>0</v>
      </c>
      <c r="T32" s="215"/>
      <c r="U32" s="278">
        <f t="shared" si="1"/>
        <v>0</v>
      </c>
      <c r="V32" s="262"/>
      <c r="W32" s="180">
        <f t="shared" si="2"/>
        <v>0</v>
      </c>
      <c r="X32" s="180">
        <f t="shared" si="3"/>
        <v>0</v>
      </c>
      <c r="Y32" s="180">
        <f t="shared" si="4"/>
        <v>0</v>
      </c>
      <c r="Z32" s="180">
        <f t="shared" si="5"/>
        <v>0</v>
      </c>
      <c r="AA32" s="277">
        <f t="shared" si="6"/>
        <v>0</v>
      </c>
      <c r="AB32" s="279">
        <f t="shared" si="7"/>
        <v>0</v>
      </c>
      <c r="AC32" s="145" t="str">
        <f t="shared" si="8"/>
        <v/>
      </c>
    </row>
    <row r="33" spans="3:28" x14ac:dyDescent="0.2">
      <c r="C33" s="251" t="s">
        <v>52</v>
      </c>
      <c r="D33" s="252"/>
      <c r="E33" s="252"/>
      <c r="F33" s="252"/>
      <c r="G33" s="253"/>
      <c r="H33" s="252"/>
      <c r="I33" s="252"/>
      <c r="J33" s="252"/>
      <c r="K33" s="254"/>
      <c r="L33" s="252"/>
      <c r="M33" s="255"/>
      <c r="N33" s="252"/>
      <c r="O33" s="280"/>
      <c r="P33" s="280"/>
      <c r="Q33" s="280"/>
      <c r="R33" s="280"/>
      <c r="S33" s="315">
        <f t="shared" ref="S33" si="9">SUM(S13:S32)</f>
        <v>0</v>
      </c>
      <c r="T33" s="281"/>
      <c r="U33" s="281">
        <f t="shared" ref="U33" si="10">SUM(U13:U32)</f>
        <v>0</v>
      </c>
      <c r="V33" s="281"/>
      <c r="W33" s="281"/>
      <c r="X33" s="281"/>
      <c r="Y33" s="281"/>
      <c r="Z33" s="281">
        <f>SUM(Z13:Z32)</f>
        <v>0</v>
      </c>
      <c r="AA33" s="282">
        <f>SUM(AA13:AA32)</f>
        <v>0</v>
      </c>
      <c r="AB33" s="283">
        <f>SUM(AB13:AB32)</f>
        <v>0</v>
      </c>
    </row>
    <row r="34" spans="3:28" x14ac:dyDescent="0.2">
      <c r="H34" s="2"/>
      <c r="I34" s="2"/>
      <c r="J34" s="2"/>
      <c r="K34" s="2"/>
      <c r="L34" s="2"/>
      <c r="M34" s="2"/>
      <c r="N34" s="2"/>
      <c r="O34" s="284"/>
      <c r="P34" s="284"/>
      <c r="Q34" s="284"/>
      <c r="R34" s="284"/>
      <c r="S34" s="284"/>
      <c r="T34" s="284"/>
      <c r="U34" s="284"/>
      <c r="V34" s="284"/>
    </row>
    <row r="35" spans="3:28" x14ac:dyDescent="0.2">
      <c r="H35" s="2"/>
      <c r="I35" s="2"/>
      <c r="J35" s="2"/>
      <c r="K35" s="2"/>
      <c r="L35" s="2"/>
      <c r="M35" s="2"/>
      <c r="N35" s="2"/>
      <c r="O35" s="284"/>
      <c r="P35" s="284"/>
      <c r="Q35" s="284"/>
      <c r="R35" s="284"/>
      <c r="S35" s="284"/>
      <c r="T35" s="284"/>
      <c r="U35" s="284"/>
      <c r="V35" s="284"/>
    </row>
  </sheetData>
  <sheetProtection algorithmName="SHA-512" hashValue="wUmePCFTGu4KA7HjLfRGS/9CY0IQP8Y1ItcxXV8LVayhVShDf/I6I7YvcM2XJm27JKhPyJe32ctICAQWpU2Umg==" saltValue="Q1wiYlZpvimO/tDzPWopgA==" spinCount="100000" sheet="1" objects="1" scenarios="1" selectLockedCells="1"/>
  <mergeCells count="10">
    <mergeCell ref="C5:E5"/>
    <mergeCell ref="C6:E6"/>
    <mergeCell ref="G1:I1"/>
    <mergeCell ref="C1:E1"/>
    <mergeCell ref="C2:E2"/>
    <mergeCell ref="F2:I2"/>
    <mergeCell ref="C3:E3"/>
    <mergeCell ref="F3:I3"/>
    <mergeCell ref="C4:E4"/>
    <mergeCell ref="F4:I4"/>
  </mergeCells>
  <conditionalFormatting sqref="F1">
    <cfRule type="cellIs" dxfId="21" priority="1" operator="equal">
      <formula>0</formula>
    </cfRule>
  </conditionalFormatting>
  <conditionalFormatting sqref="F2:I4 G5:G6 I5:I6">
    <cfRule type="cellIs" dxfId="20" priority="2" operator="equal">
      <formula>0</formula>
    </cfRule>
  </conditionalFormatting>
  <conditionalFormatting sqref="S13:S32">
    <cfRule type="cellIs" dxfId="19" priority="15" operator="equal">
      <formula>0</formula>
    </cfRule>
    <cfRule type="cellIs" dxfId="18" priority="17" operator="lessThan">
      <formula>3000</formula>
    </cfRule>
    <cfRule type="cellIs" dxfId="17" priority="18" operator="greaterThan">
      <formula>30000</formula>
    </cfRule>
  </conditionalFormatting>
  <conditionalFormatting sqref="U13:U32">
    <cfRule type="cellIs" dxfId="16" priority="16" operator="greaterThan">
      <formula>20000</formula>
    </cfRule>
  </conditionalFormatting>
  <conditionalFormatting sqref="V13:V32">
    <cfRule type="cellIs" dxfId="15" priority="9" operator="greaterThan">
      <formula>O13</formula>
    </cfRule>
  </conditionalFormatting>
  <conditionalFormatting sqref="W13:W32">
    <cfRule type="cellIs" dxfId="14" priority="8" operator="greaterThan">
      <formula>4032.27</formula>
    </cfRule>
  </conditionalFormatting>
  <conditionalFormatting sqref="X13:X32">
    <cfRule type="cellIs" dxfId="13" priority="7" operator="greaterThan">
      <formula>604.85</formula>
    </cfRule>
  </conditionalFormatting>
  <conditionalFormatting sqref="Y13:Y32">
    <cfRule type="cellIs" dxfId="12" priority="6" operator="greaterThan">
      <formula>201.62</formula>
    </cfRule>
  </conditionalFormatting>
  <conditionalFormatting sqref="Z13:Z32">
    <cfRule type="cellIs" dxfId="11" priority="5" operator="greaterThan">
      <formula>30000</formula>
    </cfRule>
    <cfRule type="cellIs" dxfId="10" priority="13" operator="greaterThan">
      <formula>S13</formula>
    </cfRule>
  </conditionalFormatting>
  <conditionalFormatting sqref="AA13:AA32">
    <cfRule type="cellIs" dxfId="9" priority="14" operator="greaterThan">
      <formula>U13</formula>
    </cfRule>
  </conditionalFormatting>
  <conditionalFormatting sqref="AA13:AB32">
    <cfRule type="cellIs" dxfId="8" priority="3" operator="greaterThan">
      <formula>20000</formula>
    </cfRule>
  </conditionalFormatting>
  <dataValidations count="13">
    <dataValidation type="date" allowBlank="1" showInputMessage="1" showErrorMessage="1" error="Das Datum muss zwischen dem Beginn des Projektzeitraums und dem Ende des Abrechnungszeitraums liegen. / Datum musí ležet v době mezi začátkem realizace projektu a koncem vyúčtovaného období." sqref="H13:H32" xr:uid="{89FD2192-8B80-48D9-B4B3-FC344EC49ED4}">
      <formula1>$G$5</formula1>
      <formula2>$I$6</formula2>
    </dataValidation>
    <dataValidation type="date" allowBlank="1" showInputMessage="1" showErrorMessage="1" error="Das Datum darf nicht vor dem Datum der Registrierung und nach dem Ende des Abrechnungszeitraums liegen. / Datum nesmí ležet před datem registrace a po datu konce vyúčtovaného období." sqref="J13:J32" xr:uid="{03FB0B5A-25D8-4F45-A89B-E6A7B74E932B}">
      <formula1>I13</formula1>
      <formula2>$I$6</formula2>
    </dataValidation>
    <dataValidation type="date" allowBlank="1" showInputMessage="1" showErrorMessage="1" error="Das Datum darf nicht vor dem Datum des Erstantrags und nach dem Ende des Abrechnungszeitraums liegen. / Datum nesmí ležet před datem prvního podání žádosti a po datu konce vyúčtovaného období." sqref="I13:I32" xr:uid="{73B42C67-4C5E-4E0A-956C-CFDE7C290A1A}">
      <formula1>H13</formula1>
      <formula2>$I$6</formula2>
    </dataValidation>
    <dataValidation type="list" allowBlank="1" showInputMessage="1" showErrorMessage="1" sqref="G13:G32" xr:uid="{CF28AE2B-E963-4781-8FDD-7C9087D6DCE6}">
      <formula1>"DE, CZ"</formula1>
    </dataValidation>
    <dataValidation type="list" allowBlank="1" showInputMessage="1" showErrorMessage="1" sqref="K13:L32" xr:uid="{BB861099-4765-417C-A5D0-70CF4A59459C}">
      <formula1>"ja-ano , ne-nein"</formula1>
    </dataValidation>
    <dataValidation type="date" allowBlank="1" showInputMessage="1" showErrorMessage="1" error="Das eingegebene Datum ist unplausibel, bitte prüfen!" sqref="I8" xr:uid="{26B919C0-0E5E-41E7-9281-3CDDF346C958}">
      <formula1>G8</formula1>
      <formula2>I7</formula2>
    </dataValidation>
    <dataValidation type="date" allowBlank="1" showInputMessage="1" showErrorMessage="1" error="Das anngegebene Datum ist unplausibel, bitte prüfen!" sqref="G8" xr:uid="{6F0CB376-A706-4A1E-812C-835430C694B6}">
      <formula1>G7</formula1>
      <formula2>I7</formula2>
    </dataValidation>
    <dataValidation type="whole" operator="greaterThan" allowBlank="1" showInputMessage="1" showErrorMessage="1" sqref="N13:N32" xr:uid="{788E19AA-2453-4C46-AD26-75DAC66647C6}">
      <formula1>0</formula1>
    </dataValidation>
    <dataValidation type="decimal" operator="lessThanOrEqual" allowBlank="1" showInputMessage="1" showErrorMessage="1" error="Max. 80 %" sqref="T13:T32" xr:uid="{BFEE3F7A-C5B2-4050-98F8-F025ACFA70DD}">
      <formula1>0.8</formula1>
    </dataValidation>
    <dataValidation type="list" allowBlank="1" showInputMessage="1" showErrorMessage="1" sqref="P13:P32" xr:uid="{BBC17856-CFA6-4E90-93B9-D4338FE60A05}">
      <formula1>"0%, 20%"</formula1>
    </dataValidation>
    <dataValidation type="list" allowBlank="1" showInputMessage="1" showErrorMessage="1" sqref="R13:R32" xr:uid="{90D08526-EB13-42D3-967B-1192D265505C}">
      <formula1>"0%,5%"</formula1>
    </dataValidation>
    <dataValidation type="list" allowBlank="1" showInputMessage="1" showErrorMessage="1" sqref="Q13:Q32" xr:uid="{2094DB27-3813-4F28-B0AC-CF6E55748AB0}">
      <formula1>"0%,15%"</formula1>
    </dataValidation>
    <dataValidation type="whole" allowBlank="1" showInputMessage="1" showErrorMessage="1" sqref="F2:I2" xr:uid="{534297EE-25FF-4D34-BBCA-68E7A3358C17}">
      <formula1>0</formula1>
      <formula2>999999999</formula2>
    </dataValidation>
  </dataValidations>
  <pageMargins left="0.55118110236220474" right="0.39370078740157483" top="0.78740157480314965" bottom="0.78740157480314965" header="0.31496062992125984" footer="0.31496062992125984"/>
  <pageSetup paperSize="9" scale="36" fitToHeight="0" orientation="landscape" r:id="rId1"/>
  <headerFooter>
    <oddFooter>&amp;L&amp;8 SAB 64818  03/26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D8155-7110-4BE0-A46E-39588CBCD101}">
  <sheetPr codeName="Tabelle5">
    <pageSetUpPr fitToPage="1"/>
  </sheetPr>
  <dimension ref="A1:AD38"/>
  <sheetViews>
    <sheetView showGridLines="0" view="pageBreakPreview" zoomScale="80" zoomScaleNormal="80" zoomScaleSheetLayoutView="80" workbookViewId="0">
      <selection activeCell="H13" sqref="H13"/>
    </sheetView>
  </sheetViews>
  <sheetFormatPr baseColWidth="10" defaultColWidth="11" defaultRowHeight="11.25" x14ac:dyDescent="0.2"/>
  <cols>
    <col min="1" max="1" width="4" style="2" customWidth="1"/>
    <col min="2" max="2" width="0.875" style="2" customWidth="1"/>
    <col min="3" max="3" width="3.75" style="2" customWidth="1"/>
    <col min="4" max="4" width="11.375" style="2" customWidth="1"/>
    <col min="5" max="6" width="25.625" style="2" customWidth="1"/>
    <col min="7" max="7" width="11.125" style="2" customWidth="1"/>
    <col min="8" max="13" width="18.625" style="2" customWidth="1"/>
    <col min="14" max="14" width="66.75" style="2" customWidth="1"/>
    <col min="15" max="15" width="1.625" style="2" customWidth="1"/>
    <col min="16" max="16" width="33.625" style="2" customWidth="1"/>
    <col min="17" max="28" width="8.625" style="2" customWidth="1"/>
    <col min="29" max="30" width="12.625" style="2" customWidth="1"/>
    <col min="31" max="31" width="11.875" style="2" customWidth="1"/>
    <col min="32" max="32" width="30.625" style="2" customWidth="1"/>
    <col min="33" max="33" width="45.5" style="2" customWidth="1"/>
    <col min="34" max="16384" width="11" style="2"/>
  </cols>
  <sheetData>
    <row r="1" spans="1:30" ht="33.75" customHeight="1" x14ac:dyDescent="0.2">
      <c r="C1" s="362" t="s">
        <v>21</v>
      </c>
      <c r="D1" s="363"/>
      <c r="E1" s="363"/>
      <c r="F1" s="117">
        <f>SEK!G6</f>
        <v>0</v>
      </c>
      <c r="G1" s="367" t="s">
        <v>32</v>
      </c>
      <c r="H1" s="368"/>
      <c r="I1" s="369"/>
      <c r="J1" s="134"/>
      <c r="K1" s="134"/>
      <c r="L1" s="3"/>
      <c r="M1" s="3"/>
      <c r="N1" s="135"/>
    </row>
    <row r="2" spans="1:30" ht="20.100000000000001" customHeight="1" x14ac:dyDescent="0.2">
      <c r="C2" s="370" t="s">
        <v>36</v>
      </c>
      <c r="D2" s="370"/>
      <c r="E2" s="370"/>
      <c r="F2" s="364" t="str">
        <f>SEK!F11</f>
        <v>bitte auswählen - prosím vyberte</v>
      </c>
      <c r="G2" s="364"/>
      <c r="H2" s="364"/>
      <c r="I2" s="364"/>
      <c r="J2" s="146"/>
      <c r="K2" s="146"/>
      <c r="L2" s="146"/>
      <c r="M2" s="146"/>
      <c r="N2" s="146"/>
      <c r="O2" s="133"/>
      <c r="P2" s="133"/>
      <c r="Q2" s="133"/>
      <c r="R2" s="133"/>
    </row>
    <row r="3" spans="1:30" ht="20.100000000000001" customHeight="1" x14ac:dyDescent="0.2">
      <c r="C3" s="370" t="s">
        <v>37</v>
      </c>
      <c r="D3" s="370"/>
      <c r="E3" s="370"/>
      <c r="F3" s="361" t="str">
        <f>SEK!F12</f>
        <v>bitte auswählen - prosím vyberte</v>
      </c>
      <c r="G3" s="361"/>
      <c r="H3" s="361"/>
      <c r="I3" s="361"/>
      <c r="J3" s="1"/>
      <c r="K3" s="1"/>
      <c r="L3" s="1"/>
      <c r="M3" s="1"/>
      <c r="N3" s="1"/>
      <c r="O3" s="133"/>
      <c r="P3" s="133"/>
      <c r="Q3" s="133"/>
      <c r="R3" s="133"/>
    </row>
    <row r="4" spans="1:30" ht="20.100000000000001" customHeight="1" x14ac:dyDescent="0.2">
      <c r="C4" s="370" t="s">
        <v>41</v>
      </c>
      <c r="D4" s="370"/>
      <c r="E4" s="370"/>
      <c r="F4" s="361" t="str">
        <f>SEK!F13</f>
        <v>bitte auswählen - prosím vyberte</v>
      </c>
      <c r="G4" s="361"/>
      <c r="H4" s="361"/>
      <c r="I4" s="361"/>
      <c r="J4" s="1"/>
      <c r="K4" s="1"/>
      <c r="L4" s="1"/>
      <c r="M4" s="1"/>
      <c r="N4" s="1"/>
      <c r="O4" s="133"/>
      <c r="P4" s="133"/>
      <c r="Q4" s="133"/>
      <c r="R4" s="133"/>
    </row>
    <row r="5" spans="1:30" ht="20.100000000000001" customHeight="1" x14ac:dyDescent="0.2">
      <c r="C5" s="370" t="s">
        <v>38</v>
      </c>
      <c r="D5" s="370"/>
      <c r="E5" s="370"/>
      <c r="F5" s="30" t="s">
        <v>24</v>
      </c>
      <c r="G5" s="116">
        <f>SEK!G14</f>
        <v>0</v>
      </c>
      <c r="H5" s="30" t="s">
        <v>40</v>
      </c>
      <c r="I5" s="116">
        <f>SEK!I14</f>
        <v>0</v>
      </c>
      <c r="J5" s="147"/>
      <c r="K5" s="147"/>
      <c r="L5" s="147"/>
      <c r="M5" s="147"/>
      <c r="N5" s="147"/>
      <c r="O5" s="9"/>
      <c r="P5" s="9"/>
      <c r="Q5" s="9"/>
      <c r="R5" s="9"/>
      <c r="S5" s="8"/>
      <c r="T5" s="8"/>
    </row>
    <row r="6" spans="1:30" ht="20.100000000000001" customHeight="1" x14ac:dyDescent="0.2">
      <c r="C6" s="370" t="s">
        <v>39</v>
      </c>
      <c r="D6" s="370"/>
      <c r="E6" s="370"/>
      <c r="F6" s="30" t="s">
        <v>24</v>
      </c>
      <c r="G6" s="116">
        <f>SEK!G15</f>
        <v>0</v>
      </c>
      <c r="H6" s="30" t="s">
        <v>40</v>
      </c>
      <c r="I6" s="116">
        <f>SEK!I15</f>
        <v>0</v>
      </c>
      <c r="J6" s="147"/>
      <c r="K6" s="147"/>
      <c r="L6" s="147"/>
      <c r="M6" s="147"/>
      <c r="N6" s="147"/>
      <c r="O6" s="9"/>
      <c r="P6" s="9"/>
      <c r="Q6" s="9"/>
      <c r="R6" s="9"/>
      <c r="S6" s="8"/>
      <c r="T6" s="8"/>
    </row>
    <row r="7" spans="1:30" ht="17.45" customHeight="1" x14ac:dyDescent="0.2">
      <c r="C7" s="148"/>
      <c r="D7" s="148"/>
      <c r="E7" s="148"/>
      <c r="F7" s="149"/>
      <c r="G7" s="150"/>
      <c r="H7" s="149"/>
      <c r="I7" s="150"/>
      <c r="J7" s="6"/>
      <c r="K7" s="6"/>
      <c r="L7" s="6"/>
      <c r="M7" s="6"/>
      <c r="N7" s="9"/>
      <c r="O7" s="9"/>
      <c r="P7" s="9"/>
      <c r="Q7" s="9"/>
      <c r="R7" s="9"/>
      <c r="S7" s="8"/>
      <c r="T7" s="8"/>
    </row>
    <row r="8" spans="1:30" s="304" customFormat="1" ht="20.100000000000001" customHeight="1" x14ac:dyDescent="0.25">
      <c r="A8" s="303" t="s">
        <v>97</v>
      </c>
      <c r="C8" s="305" t="s">
        <v>98</v>
      </c>
      <c r="D8" s="305"/>
      <c r="E8" s="305"/>
      <c r="F8" s="303"/>
      <c r="G8" s="307"/>
      <c r="H8" s="303"/>
      <c r="I8" s="307"/>
      <c r="J8" s="308"/>
      <c r="K8" s="308"/>
      <c r="L8" s="308"/>
      <c r="M8" s="308"/>
      <c r="N8" s="308"/>
      <c r="O8" s="312"/>
      <c r="P8" s="312"/>
      <c r="Q8" s="312"/>
      <c r="R8" s="312"/>
      <c r="S8" s="312"/>
      <c r="T8" s="312"/>
      <c r="U8" s="312"/>
      <c r="V8" s="312"/>
      <c r="W8" s="312"/>
      <c r="X8" s="312"/>
      <c r="Y8" s="312"/>
      <c r="Z8" s="312"/>
    </row>
    <row r="9" spans="1:30" ht="17.45" customHeight="1" x14ac:dyDescent="0.2">
      <c r="C9" s="148"/>
      <c r="D9" s="148"/>
      <c r="E9" s="148"/>
      <c r="F9" s="149"/>
      <c r="G9" s="150"/>
      <c r="H9" s="149"/>
      <c r="I9" s="150"/>
      <c r="J9" s="6"/>
      <c r="K9" s="6"/>
      <c r="L9" s="6"/>
      <c r="M9" s="6"/>
      <c r="N9" s="9"/>
      <c r="O9" s="9"/>
      <c r="P9" s="9"/>
      <c r="Q9" s="9"/>
      <c r="R9" s="9"/>
      <c r="S9" s="8"/>
      <c r="T9" s="8"/>
    </row>
    <row r="10" spans="1:30" s="149" customFormat="1" ht="15.75" customHeight="1" x14ac:dyDescent="0.2">
      <c r="C10" s="220">
        <v>1</v>
      </c>
      <c r="D10" s="220">
        <v>2</v>
      </c>
      <c r="E10" s="220">
        <v>3</v>
      </c>
      <c r="F10" s="220">
        <v>4</v>
      </c>
      <c r="G10" s="220">
        <v>5</v>
      </c>
      <c r="H10" s="220">
        <v>6</v>
      </c>
      <c r="I10" s="220">
        <v>7</v>
      </c>
      <c r="J10" s="220">
        <v>8</v>
      </c>
      <c r="K10" s="220">
        <v>9</v>
      </c>
      <c r="L10" s="220">
        <v>10</v>
      </c>
      <c r="M10" s="220">
        <v>11</v>
      </c>
      <c r="N10" s="220">
        <v>12</v>
      </c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</row>
    <row r="11" spans="1:30" s="1" customFormat="1" ht="63" customHeight="1" x14ac:dyDescent="0.2">
      <c r="C11" s="13" t="s">
        <v>8</v>
      </c>
      <c r="D11" s="14" t="s">
        <v>116</v>
      </c>
      <c r="E11" s="16" t="s">
        <v>0</v>
      </c>
      <c r="F11" s="16" t="s">
        <v>14</v>
      </c>
      <c r="G11" s="151" t="s">
        <v>15</v>
      </c>
      <c r="H11" s="365" t="s">
        <v>99</v>
      </c>
      <c r="I11" s="366"/>
      <c r="J11" s="371" t="s">
        <v>100</v>
      </c>
      <c r="K11" s="372"/>
      <c r="L11" s="365" t="s">
        <v>101</v>
      </c>
      <c r="M11" s="366"/>
      <c r="N11" s="152" t="s">
        <v>44</v>
      </c>
    </row>
    <row r="12" spans="1:30" s="1" customFormat="1" ht="22.5" x14ac:dyDescent="0.2">
      <c r="C12" s="10" t="s">
        <v>33</v>
      </c>
      <c r="D12" s="11" t="s">
        <v>3</v>
      </c>
      <c r="E12" s="17" t="s">
        <v>2</v>
      </c>
      <c r="F12" s="17" t="s">
        <v>4</v>
      </c>
      <c r="G12" s="153" t="s">
        <v>16</v>
      </c>
      <c r="H12" s="154" t="s">
        <v>102</v>
      </c>
      <c r="I12" s="155" t="s">
        <v>103</v>
      </c>
      <c r="J12" s="154" t="s">
        <v>102</v>
      </c>
      <c r="K12" s="155" t="s">
        <v>103</v>
      </c>
      <c r="L12" s="154" t="s">
        <v>102</v>
      </c>
      <c r="M12" s="155" t="s">
        <v>103</v>
      </c>
      <c r="N12" s="156" t="s">
        <v>45</v>
      </c>
    </row>
    <row r="13" spans="1:30" s="4" customFormat="1" ht="38.1" customHeight="1" x14ac:dyDescent="0.2">
      <c r="C13" s="228">
        <f>EB!C13</f>
        <v>0</v>
      </c>
      <c r="D13" s="229">
        <f>EB!D13</f>
        <v>0</v>
      </c>
      <c r="E13" s="229">
        <f>EB!E13</f>
        <v>0</v>
      </c>
      <c r="F13" s="229">
        <f>EB!F13</f>
        <v>0</v>
      </c>
      <c r="G13" s="234">
        <f>EB!G13</f>
        <v>0</v>
      </c>
      <c r="H13" s="289"/>
      <c r="I13" s="290"/>
      <c r="J13" s="289"/>
      <c r="K13" s="290"/>
      <c r="L13" s="291"/>
      <c r="M13" s="290"/>
      <c r="N13" s="203"/>
      <c r="P13" s="359" t="s">
        <v>117</v>
      </c>
    </row>
    <row r="14" spans="1:30" s="5" customFormat="1" ht="38.1" customHeight="1" x14ac:dyDescent="0.2">
      <c r="C14" s="230">
        <f>EB!C14</f>
        <v>0</v>
      </c>
      <c r="D14" s="193">
        <f>EB!D14</f>
        <v>0</v>
      </c>
      <c r="E14" s="193">
        <f>EB!E14</f>
        <v>0</v>
      </c>
      <c r="F14" s="193">
        <f>EB!F14</f>
        <v>0</v>
      </c>
      <c r="G14" s="235">
        <f>EB!G14</f>
        <v>0</v>
      </c>
      <c r="H14" s="292"/>
      <c r="I14" s="293"/>
      <c r="J14" s="292"/>
      <c r="K14" s="293"/>
      <c r="L14" s="294"/>
      <c r="M14" s="293"/>
      <c r="N14" s="206"/>
      <c r="P14" s="360"/>
    </row>
    <row r="15" spans="1:30" s="5" customFormat="1" ht="38.1" customHeight="1" x14ac:dyDescent="0.2">
      <c r="C15" s="230">
        <f>EB!C15</f>
        <v>0</v>
      </c>
      <c r="D15" s="193">
        <f>EB!D15</f>
        <v>0</v>
      </c>
      <c r="E15" s="193">
        <f>EB!E15</f>
        <v>0</v>
      </c>
      <c r="F15" s="193">
        <f>EB!F15</f>
        <v>0</v>
      </c>
      <c r="G15" s="235">
        <f>EB!G15</f>
        <v>0</v>
      </c>
      <c r="H15" s="292"/>
      <c r="I15" s="293"/>
      <c r="J15" s="292"/>
      <c r="K15" s="293"/>
      <c r="L15" s="294"/>
      <c r="M15" s="293"/>
      <c r="N15" s="206"/>
      <c r="P15" s="360"/>
    </row>
    <row r="16" spans="1:30" s="5" customFormat="1" ht="38.1" customHeight="1" x14ac:dyDescent="0.2">
      <c r="C16" s="230">
        <f>EB!C16</f>
        <v>0</v>
      </c>
      <c r="D16" s="193">
        <f>EB!D16</f>
        <v>0</v>
      </c>
      <c r="E16" s="193">
        <f>EB!E16</f>
        <v>0</v>
      </c>
      <c r="F16" s="193">
        <f>EB!F16</f>
        <v>0</v>
      </c>
      <c r="G16" s="235">
        <f>EB!G16</f>
        <v>0</v>
      </c>
      <c r="H16" s="292"/>
      <c r="I16" s="293"/>
      <c r="J16" s="292"/>
      <c r="K16" s="293"/>
      <c r="L16" s="294"/>
      <c r="M16" s="293"/>
      <c r="N16" s="206"/>
      <c r="P16" s="360"/>
    </row>
    <row r="17" spans="3:14" s="5" customFormat="1" ht="38.1" customHeight="1" x14ac:dyDescent="0.2">
      <c r="C17" s="230">
        <f>EB!C17</f>
        <v>0</v>
      </c>
      <c r="D17" s="193">
        <f>EB!D17</f>
        <v>0</v>
      </c>
      <c r="E17" s="193">
        <f>EB!E17</f>
        <v>0</v>
      </c>
      <c r="F17" s="193">
        <f>EB!F17</f>
        <v>0</v>
      </c>
      <c r="G17" s="235">
        <f>EB!G17</f>
        <v>0</v>
      </c>
      <c r="H17" s="292"/>
      <c r="I17" s="293"/>
      <c r="J17" s="292"/>
      <c r="K17" s="293"/>
      <c r="L17" s="294"/>
      <c r="M17" s="293"/>
      <c r="N17" s="206"/>
    </row>
    <row r="18" spans="3:14" s="5" customFormat="1" ht="38.1" customHeight="1" x14ac:dyDescent="0.2">
      <c r="C18" s="230">
        <f>EB!C18</f>
        <v>0</v>
      </c>
      <c r="D18" s="193">
        <f>EB!D18</f>
        <v>0</v>
      </c>
      <c r="E18" s="193">
        <f>EB!E18</f>
        <v>0</v>
      </c>
      <c r="F18" s="193">
        <f>EB!F18</f>
        <v>0</v>
      </c>
      <c r="G18" s="235">
        <f>EB!G18</f>
        <v>0</v>
      </c>
      <c r="H18" s="292"/>
      <c r="I18" s="293"/>
      <c r="J18" s="292"/>
      <c r="K18" s="293"/>
      <c r="L18" s="294"/>
      <c r="M18" s="293"/>
      <c r="N18" s="206"/>
    </row>
    <row r="19" spans="3:14" s="5" customFormat="1" ht="38.1" customHeight="1" x14ac:dyDescent="0.2">
      <c r="C19" s="230">
        <f>EB!C19</f>
        <v>0</v>
      </c>
      <c r="D19" s="193">
        <f>EB!D19</f>
        <v>0</v>
      </c>
      <c r="E19" s="193">
        <f>EB!E19</f>
        <v>0</v>
      </c>
      <c r="F19" s="193">
        <f>EB!F19</f>
        <v>0</v>
      </c>
      <c r="G19" s="235">
        <f>EB!G19</f>
        <v>0</v>
      </c>
      <c r="H19" s="292"/>
      <c r="I19" s="293"/>
      <c r="J19" s="292"/>
      <c r="K19" s="293"/>
      <c r="L19" s="294"/>
      <c r="M19" s="293"/>
      <c r="N19" s="206"/>
    </row>
    <row r="20" spans="3:14" s="5" customFormat="1" ht="38.1" customHeight="1" x14ac:dyDescent="0.2">
      <c r="C20" s="230">
        <f>EB!C20</f>
        <v>0</v>
      </c>
      <c r="D20" s="193">
        <f>EB!D20</f>
        <v>0</v>
      </c>
      <c r="E20" s="193">
        <f>EB!E20</f>
        <v>0</v>
      </c>
      <c r="F20" s="193">
        <f>EB!F20</f>
        <v>0</v>
      </c>
      <c r="G20" s="235">
        <f>EB!G20</f>
        <v>0</v>
      </c>
      <c r="H20" s="295"/>
      <c r="I20" s="296"/>
      <c r="J20" s="295"/>
      <c r="K20" s="296"/>
      <c r="L20" s="297"/>
      <c r="M20" s="296"/>
      <c r="N20" s="209"/>
    </row>
    <row r="21" spans="3:14" s="5" customFormat="1" ht="38.1" customHeight="1" x14ac:dyDescent="0.2">
      <c r="C21" s="230">
        <f>EB!C21</f>
        <v>0</v>
      </c>
      <c r="D21" s="193">
        <f>EB!D21</f>
        <v>0</v>
      </c>
      <c r="E21" s="193">
        <f>EB!E21</f>
        <v>0</v>
      </c>
      <c r="F21" s="193">
        <f>EB!F21</f>
        <v>0</v>
      </c>
      <c r="G21" s="235">
        <f>EB!G21</f>
        <v>0</v>
      </c>
      <c r="H21" s="295"/>
      <c r="I21" s="296"/>
      <c r="J21" s="295"/>
      <c r="K21" s="296"/>
      <c r="L21" s="297"/>
      <c r="M21" s="296"/>
      <c r="N21" s="209"/>
    </row>
    <row r="22" spans="3:14" s="5" customFormat="1" ht="38.1" customHeight="1" x14ac:dyDescent="0.2">
      <c r="C22" s="230">
        <f>EB!C22</f>
        <v>0</v>
      </c>
      <c r="D22" s="193">
        <f>EB!D22</f>
        <v>0</v>
      </c>
      <c r="E22" s="193">
        <f>EB!E22</f>
        <v>0</v>
      </c>
      <c r="F22" s="193">
        <f>EB!F22</f>
        <v>0</v>
      </c>
      <c r="G22" s="235">
        <f>EB!G22</f>
        <v>0</v>
      </c>
      <c r="H22" s="295"/>
      <c r="I22" s="296"/>
      <c r="J22" s="295"/>
      <c r="K22" s="296"/>
      <c r="L22" s="297"/>
      <c r="M22" s="296"/>
      <c r="N22" s="209"/>
    </row>
    <row r="23" spans="3:14" s="5" customFormat="1" ht="38.1" customHeight="1" x14ac:dyDescent="0.2">
      <c r="C23" s="230">
        <f>EB!C23</f>
        <v>0</v>
      </c>
      <c r="D23" s="193">
        <f>EB!D23</f>
        <v>0</v>
      </c>
      <c r="E23" s="193">
        <f>EB!E23</f>
        <v>0</v>
      </c>
      <c r="F23" s="193">
        <f>EB!F23</f>
        <v>0</v>
      </c>
      <c r="G23" s="235">
        <f>EB!G23</f>
        <v>0</v>
      </c>
      <c r="H23" s="295"/>
      <c r="I23" s="296"/>
      <c r="J23" s="295"/>
      <c r="K23" s="296"/>
      <c r="L23" s="297"/>
      <c r="M23" s="296"/>
      <c r="N23" s="209"/>
    </row>
    <row r="24" spans="3:14" s="5" customFormat="1" ht="38.1" customHeight="1" x14ac:dyDescent="0.2">
      <c r="C24" s="230">
        <f>EB!C24</f>
        <v>0</v>
      </c>
      <c r="D24" s="193">
        <f>EB!D24</f>
        <v>0</v>
      </c>
      <c r="E24" s="193">
        <f>EB!E24</f>
        <v>0</v>
      </c>
      <c r="F24" s="193">
        <f>EB!F24</f>
        <v>0</v>
      </c>
      <c r="G24" s="235">
        <f>EB!G24</f>
        <v>0</v>
      </c>
      <c r="H24" s="295"/>
      <c r="I24" s="296"/>
      <c r="J24" s="295"/>
      <c r="K24" s="296"/>
      <c r="L24" s="297"/>
      <c r="M24" s="296"/>
      <c r="N24" s="209"/>
    </row>
    <row r="25" spans="3:14" s="5" customFormat="1" ht="38.1" customHeight="1" x14ac:dyDescent="0.2">
      <c r="C25" s="230">
        <f>EB!C25</f>
        <v>0</v>
      </c>
      <c r="D25" s="193">
        <f>EB!D25</f>
        <v>0</v>
      </c>
      <c r="E25" s="193">
        <f>EB!E25</f>
        <v>0</v>
      </c>
      <c r="F25" s="193">
        <f>EB!F25</f>
        <v>0</v>
      </c>
      <c r="G25" s="235">
        <f>EB!G25</f>
        <v>0</v>
      </c>
      <c r="H25" s="295"/>
      <c r="I25" s="296"/>
      <c r="J25" s="295"/>
      <c r="K25" s="296"/>
      <c r="L25" s="297"/>
      <c r="M25" s="296"/>
      <c r="N25" s="209"/>
    </row>
    <row r="26" spans="3:14" s="5" customFormat="1" ht="38.1" customHeight="1" x14ac:dyDescent="0.2">
      <c r="C26" s="230">
        <f>EB!C26</f>
        <v>0</v>
      </c>
      <c r="D26" s="193">
        <f>EB!D26</f>
        <v>0</v>
      </c>
      <c r="E26" s="193">
        <f>EB!E26</f>
        <v>0</v>
      </c>
      <c r="F26" s="193">
        <f>EB!F26</f>
        <v>0</v>
      </c>
      <c r="G26" s="235">
        <f>EB!G26</f>
        <v>0</v>
      </c>
      <c r="H26" s="295"/>
      <c r="I26" s="296"/>
      <c r="J26" s="295"/>
      <c r="K26" s="296"/>
      <c r="L26" s="297"/>
      <c r="M26" s="296"/>
      <c r="N26" s="209"/>
    </row>
    <row r="27" spans="3:14" s="5" customFormat="1" ht="38.1" customHeight="1" x14ac:dyDescent="0.2">
      <c r="C27" s="230">
        <f>EB!C27</f>
        <v>0</v>
      </c>
      <c r="D27" s="193">
        <f>EB!D27</f>
        <v>0</v>
      </c>
      <c r="E27" s="193">
        <f>EB!E27</f>
        <v>0</v>
      </c>
      <c r="F27" s="193">
        <f>EB!F27</f>
        <v>0</v>
      </c>
      <c r="G27" s="235">
        <f>EB!G27</f>
        <v>0</v>
      </c>
      <c r="H27" s="295"/>
      <c r="I27" s="296"/>
      <c r="J27" s="295"/>
      <c r="K27" s="296"/>
      <c r="L27" s="297"/>
      <c r="M27" s="296"/>
      <c r="N27" s="209"/>
    </row>
    <row r="28" spans="3:14" s="5" customFormat="1" ht="38.1" customHeight="1" x14ac:dyDescent="0.2">
      <c r="C28" s="230">
        <f>EB!C28</f>
        <v>0</v>
      </c>
      <c r="D28" s="193">
        <f>EB!D28</f>
        <v>0</v>
      </c>
      <c r="E28" s="193">
        <f>EB!E28</f>
        <v>0</v>
      </c>
      <c r="F28" s="193">
        <f>EB!F28</f>
        <v>0</v>
      </c>
      <c r="G28" s="235">
        <f>EB!G28</f>
        <v>0</v>
      </c>
      <c r="H28" s="295"/>
      <c r="I28" s="296"/>
      <c r="J28" s="295"/>
      <c r="K28" s="296"/>
      <c r="L28" s="297"/>
      <c r="M28" s="296"/>
      <c r="N28" s="209"/>
    </row>
    <row r="29" spans="3:14" s="5" customFormat="1" ht="38.1" customHeight="1" x14ac:dyDescent="0.2">
      <c r="C29" s="230">
        <f>EB!C29</f>
        <v>0</v>
      </c>
      <c r="D29" s="193">
        <f>EB!D29</f>
        <v>0</v>
      </c>
      <c r="E29" s="193">
        <f>EB!E29</f>
        <v>0</v>
      </c>
      <c r="F29" s="193">
        <f>EB!F29</f>
        <v>0</v>
      </c>
      <c r="G29" s="235">
        <f>EB!G29</f>
        <v>0</v>
      </c>
      <c r="H29" s="295"/>
      <c r="I29" s="296"/>
      <c r="J29" s="295"/>
      <c r="K29" s="296"/>
      <c r="L29" s="297"/>
      <c r="M29" s="296"/>
      <c r="N29" s="209"/>
    </row>
    <row r="30" spans="3:14" s="5" customFormat="1" ht="38.1" customHeight="1" x14ac:dyDescent="0.2">
      <c r="C30" s="230">
        <f>EB!C30</f>
        <v>0</v>
      </c>
      <c r="D30" s="193">
        <f>EB!D30</f>
        <v>0</v>
      </c>
      <c r="E30" s="193">
        <f>EB!E30</f>
        <v>0</v>
      </c>
      <c r="F30" s="193">
        <f>EB!F30</f>
        <v>0</v>
      </c>
      <c r="G30" s="235">
        <f>EB!G30</f>
        <v>0</v>
      </c>
      <c r="H30" s="295"/>
      <c r="I30" s="296"/>
      <c r="J30" s="295"/>
      <c r="K30" s="296"/>
      <c r="L30" s="297"/>
      <c r="M30" s="296"/>
      <c r="N30" s="209"/>
    </row>
    <row r="31" spans="3:14" s="5" customFormat="1" ht="38.1" customHeight="1" x14ac:dyDescent="0.2">
      <c r="C31" s="230">
        <f>EB!C31</f>
        <v>0</v>
      </c>
      <c r="D31" s="193">
        <f>EB!D31</f>
        <v>0</v>
      </c>
      <c r="E31" s="193">
        <f>EB!E31</f>
        <v>0</v>
      </c>
      <c r="F31" s="193">
        <f>EB!F31</f>
        <v>0</v>
      </c>
      <c r="G31" s="235">
        <f>EB!G31</f>
        <v>0</v>
      </c>
      <c r="H31" s="295"/>
      <c r="I31" s="296"/>
      <c r="J31" s="295"/>
      <c r="K31" s="296"/>
      <c r="L31" s="297"/>
      <c r="M31" s="296"/>
      <c r="N31" s="209"/>
    </row>
    <row r="32" spans="3:14" s="5" customFormat="1" ht="38.1" customHeight="1" x14ac:dyDescent="0.2">
      <c r="C32" s="231">
        <f>EB!C32</f>
        <v>0</v>
      </c>
      <c r="D32" s="232">
        <f>EB!D32</f>
        <v>0</v>
      </c>
      <c r="E32" s="232">
        <f>EB!E32</f>
        <v>0</v>
      </c>
      <c r="F32" s="232">
        <f>EB!F32</f>
        <v>0</v>
      </c>
      <c r="G32" s="236">
        <f>EB!G32</f>
        <v>0</v>
      </c>
      <c r="H32" s="298"/>
      <c r="I32" s="299"/>
      <c r="J32" s="300"/>
      <c r="K32" s="301"/>
      <c r="L32" s="302"/>
      <c r="M32" s="301"/>
      <c r="N32" s="209"/>
    </row>
    <row r="33" spans="3:14" s="233" customFormat="1" ht="20.100000000000001" customHeight="1" x14ac:dyDescent="0.2">
      <c r="C33" s="195"/>
      <c r="D33" s="196"/>
      <c r="E33" s="197"/>
      <c r="F33" s="198"/>
      <c r="G33" s="130" t="s">
        <v>52</v>
      </c>
      <c r="H33" s="285">
        <f t="shared" ref="H33:M33" si="0">SUM(H13:H32)</f>
        <v>0</v>
      </c>
      <c r="I33" s="286">
        <f t="shared" si="0"/>
        <v>0</v>
      </c>
      <c r="J33" s="285">
        <f t="shared" si="0"/>
        <v>0</v>
      </c>
      <c r="K33" s="286">
        <f t="shared" si="0"/>
        <v>0</v>
      </c>
      <c r="L33" s="287">
        <f t="shared" si="0"/>
        <v>0</v>
      </c>
      <c r="M33" s="288">
        <f t="shared" si="0"/>
        <v>0</v>
      </c>
      <c r="N33" s="200"/>
    </row>
    <row r="34" spans="3:14" ht="21" customHeight="1" x14ac:dyDescent="0.2"/>
    <row r="35" spans="3:14" ht="45" customHeight="1" x14ac:dyDescent="0.2"/>
    <row r="36" spans="3:14" ht="12" x14ac:dyDescent="0.2">
      <c r="C36" s="124" t="s">
        <v>119</v>
      </c>
    </row>
    <row r="37" spans="3:14" ht="12" x14ac:dyDescent="0.2">
      <c r="C37" s="124" t="s">
        <v>120</v>
      </c>
    </row>
    <row r="38" spans="3:14" ht="1.5" customHeight="1" x14ac:dyDescent="0.2"/>
  </sheetData>
  <sheetProtection algorithmName="SHA-512" hashValue="+g/sXh2TvW3Ty1l6rynRhuJa3MhK2xJIcC0RmaZZg0YoNwFrtatJtSy4uwhM+WYMjSgjSvcKuY1LdyD06+QS7w==" saltValue="RJcXPUGiCuPAHPdz7MJElw==" spinCount="100000" sheet="1" objects="1" scenarios="1" formatRows="0" selectLockedCells="1"/>
  <mergeCells count="14">
    <mergeCell ref="C4:E4"/>
    <mergeCell ref="F4:I4"/>
    <mergeCell ref="P13:P16"/>
    <mergeCell ref="G1:I1"/>
    <mergeCell ref="C1:E1"/>
    <mergeCell ref="C2:E2"/>
    <mergeCell ref="F2:I2"/>
    <mergeCell ref="C3:E3"/>
    <mergeCell ref="F3:I3"/>
    <mergeCell ref="C5:E5"/>
    <mergeCell ref="C6:E6"/>
    <mergeCell ref="H11:I11"/>
    <mergeCell ref="J11:K11"/>
    <mergeCell ref="L11:M11"/>
  </mergeCells>
  <conditionalFormatting sqref="C13:G32">
    <cfRule type="cellIs" dxfId="7" priority="6" operator="equal">
      <formula>0</formula>
    </cfRule>
    <cfRule type="cellIs" dxfId="6" priority="7" operator="equal">
      <formula>0</formula>
    </cfRule>
  </conditionalFormatting>
  <conditionalFormatting sqref="D13:G32">
    <cfRule type="containsBlanks" dxfId="5" priority="8">
      <formula>LEN(TRIM(D13))=0</formula>
    </cfRule>
  </conditionalFormatting>
  <conditionalFormatting sqref="F1">
    <cfRule type="cellIs" dxfId="4" priority="1" operator="equal">
      <formula>0</formula>
    </cfRule>
  </conditionalFormatting>
  <conditionalFormatting sqref="F2:I4 G5:G6 I5:I6">
    <cfRule type="cellIs" dxfId="3" priority="2" operator="equal">
      <formula>0</formula>
    </cfRule>
  </conditionalFormatting>
  <conditionalFormatting sqref="I13:I32">
    <cfRule type="cellIs" dxfId="2" priority="5" operator="lessThan">
      <formula>H13</formula>
    </cfRule>
  </conditionalFormatting>
  <conditionalFormatting sqref="K13:K32">
    <cfRule type="cellIs" dxfId="1" priority="4" operator="lessThan">
      <formula>J13</formula>
    </cfRule>
  </conditionalFormatting>
  <conditionalFormatting sqref="M13:M32">
    <cfRule type="cellIs" dxfId="0" priority="3" operator="lessThan">
      <formula>L13</formula>
    </cfRule>
  </conditionalFormatting>
  <dataValidations count="4">
    <dataValidation type="whole" operator="greaterThanOrEqual" allowBlank="1" showInputMessage="1" showErrorMessage="1" error="Bitte ganze Zahl eingeben! Zadejte celé číslo!" sqref="H13:M32" xr:uid="{B3F8261A-9C71-4CC9-B0C3-58E637F78E2B}">
      <formula1>0</formula1>
    </dataValidation>
    <dataValidation type="date" allowBlank="1" showInputMessage="1" showErrorMessage="1" error="Das eingegebene Datum ist unplausibel, bitte prüfen!" sqref="I7:I9" xr:uid="{68FCC616-86C1-4D7B-8C09-6CC07C5F2252}">
      <formula1>G7</formula1>
      <formula2>I6</formula2>
    </dataValidation>
    <dataValidation type="date" allowBlank="1" showInputMessage="1" showErrorMessage="1" error="Das anngegebene Datum ist unplausibel, bitte prüfen!" sqref="G7:G9" xr:uid="{1E9987BE-2A65-43CD-9205-BCEA5A312B60}">
      <formula1>G6</formula1>
      <formula2>I6</formula2>
    </dataValidation>
    <dataValidation type="whole" allowBlank="1" showInputMessage="1" showErrorMessage="1" sqref="F2:I2" xr:uid="{746410C5-7572-40E4-B477-29C504FEA185}">
      <formula1>0</formula1>
      <formula2>999999999</formula2>
    </dataValidation>
  </dataValidations>
  <pageMargins left="0.9055118110236221" right="0.78740157480314965" top="0.78740157480314965" bottom="0.78740157480314965" header="0.31496062992125984" footer="0.31496062992125984"/>
  <pageSetup paperSize="8" scale="65" orientation="landscape" r:id="rId1"/>
  <headerFooter>
    <oddFooter>&amp;L&amp;8SAB 64818  03/26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5343-45EC-4519-AD9D-A43DC0B69072}">
  <sheetPr codeName="Tabelle3">
    <pageSetUpPr fitToPage="1"/>
  </sheetPr>
  <dimension ref="A1:G9"/>
  <sheetViews>
    <sheetView workbookViewId="0">
      <selection activeCell="D5" sqref="D5:D8"/>
    </sheetView>
  </sheetViews>
  <sheetFormatPr baseColWidth="10" defaultRowHeight="14.25" x14ac:dyDescent="0.2"/>
  <cols>
    <col min="1" max="1" width="14.875" customWidth="1"/>
  </cols>
  <sheetData>
    <row r="1" spans="1:7" x14ac:dyDescent="0.2">
      <c r="A1" s="23"/>
      <c r="B1" s="24" t="s">
        <v>55</v>
      </c>
      <c r="C1" s="24" t="s">
        <v>56</v>
      </c>
      <c r="D1" s="23" t="s">
        <v>57</v>
      </c>
      <c r="G1" s="2" t="s">
        <v>62</v>
      </c>
    </row>
    <row r="2" spans="1:7" x14ac:dyDescent="0.2">
      <c r="A2" s="24">
        <v>44927</v>
      </c>
      <c r="B2" s="23">
        <v>49</v>
      </c>
      <c r="C2" s="23">
        <v>70</v>
      </c>
      <c r="D2" s="23">
        <v>96</v>
      </c>
    </row>
    <row r="3" spans="1:7" x14ac:dyDescent="0.2">
      <c r="A3" s="24">
        <v>45323</v>
      </c>
      <c r="B3" s="23">
        <v>53</v>
      </c>
      <c r="C3" s="23">
        <v>76</v>
      </c>
      <c r="D3" s="23">
        <v>105</v>
      </c>
    </row>
    <row r="4" spans="1:7" x14ac:dyDescent="0.2">
      <c r="A4" s="24">
        <v>45689</v>
      </c>
      <c r="B4" s="157">
        <v>54</v>
      </c>
      <c r="C4" s="157">
        <v>78</v>
      </c>
      <c r="D4" s="157">
        <v>108</v>
      </c>
    </row>
    <row r="5" spans="1:7" x14ac:dyDescent="0.2">
      <c r="A5" s="24">
        <v>46054</v>
      </c>
      <c r="B5" s="157">
        <v>55</v>
      </c>
      <c r="C5" s="157">
        <v>80</v>
      </c>
      <c r="D5" s="157">
        <v>110</v>
      </c>
    </row>
    <row r="6" spans="1:7" x14ac:dyDescent="0.2">
      <c r="A6" s="24">
        <v>46419</v>
      </c>
      <c r="B6" s="157">
        <v>55</v>
      </c>
      <c r="C6" s="157">
        <v>80</v>
      </c>
      <c r="D6" s="157">
        <v>110</v>
      </c>
    </row>
    <row r="7" spans="1:7" x14ac:dyDescent="0.2">
      <c r="A7" s="24">
        <v>46784</v>
      </c>
      <c r="B7" s="157">
        <v>55</v>
      </c>
      <c r="C7" s="157">
        <v>80</v>
      </c>
      <c r="D7" s="157">
        <v>110</v>
      </c>
    </row>
    <row r="8" spans="1:7" x14ac:dyDescent="0.2">
      <c r="A8" s="24">
        <v>47150</v>
      </c>
      <c r="B8" s="157">
        <v>55</v>
      </c>
      <c r="C8" s="157">
        <v>80</v>
      </c>
      <c r="D8" s="157">
        <v>110</v>
      </c>
    </row>
    <row r="9" spans="1:7" x14ac:dyDescent="0.2">
      <c r="A9" s="26"/>
      <c r="B9" s="25"/>
      <c r="C9" s="25"/>
      <c r="D9" s="25"/>
    </row>
  </sheetData>
  <sheetProtection algorithmName="SHA-512" hashValue="l1GZ1OR+FrXLQCVz6nE4cNfM7T2vlong1Yy366EmCxIRQMwINqejmzNZM0NXGPKNEgNX2X2XP1KFuCrQESJWPg==" saltValue="cLNe5ie2hGxQxYRCxwyXfQ==" spinCount="100000" sheet="1" objects="1" scenarios="1" selectLockedCells="1" selectUnlockedCells="1"/>
  <pageMargins left="0.70866141732283472" right="0.70866141732283472" top="0.78740157480314965" bottom="0.78740157480314965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SEK</vt:lpstr>
      <vt:lpstr>SEK-Indikatoren</vt:lpstr>
      <vt:lpstr>EB</vt:lpstr>
      <vt:lpstr>EB-Indikatoren</vt:lpstr>
      <vt:lpstr>Datenquellen</vt:lpstr>
      <vt:lpstr>EB!Druckbereich</vt:lpstr>
      <vt:lpstr>'EB-Indikatoren'!Druckbereich</vt:lpstr>
      <vt:lpstr>SEK!Druckbereich</vt:lpstr>
      <vt:lpstr>'SEK-Indikatoren'!Druckbereich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ListeKleinprojekte_InterregSNCZ</dc:title>
  <dc:creator>SAB</dc:creator>
  <cp:keywords>64818</cp:keywords>
  <cp:lastModifiedBy>Kunzmann, Antje</cp:lastModifiedBy>
  <cp:lastPrinted>2026-02-11T12:04:05Z</cp:lastPrinted>
  <dcterms:created xsi:type="dcterms:W3CDTF">2024-07-09T09:00:47Z</dcterms:created>
  <dcterms:modified xsi:type="dcterms:W3CDTF">2026-03-11T11:34:46Z</dcterms:modified>
</cp:coreProperties>
</file>