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705" windowHeight="11490"/>
  </bookViews>
  <sheets>
    <sheet name="BA- und Finanzplan" sheetId="1" r:id="rId1"/>
    <sheet name="Hinterlegung" sheetId="5" r:id="rId2"/>
    <sheet name="Tabelle2" sheetId="4" r:id="rId3"/>
  </sheets>
  <definedNames>
    <definedName name="_xlnm._FilterDatabase" localSheetId="0" hidden="1">'BA- und Finanzplan'!$A$1:$L$19</definedName>
    <definedName name="_xlnm.Print_Area" localSheetId="0">'BA- und Finanzplan'!$A$1:$L$19</definedName>
  </definedNames>
  <calcPr calcId="162913"/>
</workbook>
</file>

<file path=xl/calcChain.xml><?xml version="1.0" encoding="utf-8"?>
<calcChain xmlns="http://schemas.openxmlformats.org/spreadsheetml/2006/main">
  <c r="F154" i="5" l="1"/>
  <c r="F90" i="5"/>
  <c r="F26" i="5" l="1"/>
  <c r="F158" i="5" l="1"/>
  <c r="F94" i="5"/>
  <c r="F30" i="5"/>
  <c r="F19" i="5" l="1"/>
  <c r="F17" i="5"/>
  <c r="F184" i="5" l="1"/>
  <c r="F185" i="5"/>
  <c r="F186" i="5"/>
  <c r="F187" i="5"/>
  <c r="F188" i="5"/>
  <c r="F189" i="5"/>
  <c r="F190" i="5"/>
  <c r="F191" i="5"/>
  <c r="F192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6" i="5"/>
  <c r="F148" i="5"/>
  <c r="F149" i="5"/>
  <c r="F150" i="5"/>
  <c r="F151" i="5"/>
  <c r="F152" i="5"/>
  <c r="F153" i="5"/>
  <c r="F155" i="5"/>
  <c r="F156" i="5"/>
  <c r="F157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29" i="5"/>
  <c r="F127" i="5"/>
  <c r="F128" i="5"/>
  <c r="F121" i="5"/>
  <c r="F122" i="5"/>
  <c r="F123" i="5"/>
  <c r="F124" i="5"/>
  <c r="F125" i="5"/>
  <c r="F126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2" i="5"/>
  <c r="F84" i="5"/>
  <c r="F85" i="5"/>
  <c r="F86" i="5"/>
  <c r="F87" i="5"/>
  <c r="F88" i="5"/>
  <c r="F89" i="5"/>
  <c r="F91" i="5"/>
  <c r="F92" i="5"/>
  <c r="F93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65" i="5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29" i="5"/>
  <c r="F28" i="5"/>
  <c r="F27" i="5"/>
  <c r="F25" i="5"/>
  <c r="F24" i="5"/>
  <c r="F23" i="5"/>
  <c r="F22" i="5"/>
  <c r="F21" i="5"/>
  <c r="F20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" i="5"/>
  <c r="H8" i="1" l="1"/>
  <c r="L8" i="1" s="1"/>
  <c r="H10" i="1"/>
  <c r="L10" i="1" s="1"/>
  <c r="H12" i="1"/>
  <c r="L12" i="1" s="1"/>
  <c r="H14" i="1"/>
  <c r="L14" i="1" s="1"/>
  <c r="H7" i="1"/>
  <c r="H9" i="1"/>
  <c r="L9" i="1" s="1"/>
  <c r="H11" i="1"/>
  <c r="L11" i="1" s="1"/>
  <c r="H13" i="1"/>
  <c r="L13" i="1" s="1"/>
  <c r="H15" i="1"/>
  <c r="L15" i="1" s="1"/>
  <c r="I7" i="1" l="1"/>
  <c r="L7" i="1"/>
  <c r="L16" i="1" s="1"/>
  <c r="L17" i="1" s="1"/>
  <c r="I11" i="1"/>
  <c r="I12" i="1"/>
  <c r="I13" i="1"/>
  <c r="I8" i="1" l="1"/>
  <c r="I9" i="1"/>
  <c r="I10" i="1"/>
  <c r="I14" i="1"/>
  <c r="I15" i="1"/>
  <c r="I16" i="1" l="1"/>
  <c r="I17" i="1" s="1"/>
</calcChain>
</file>

<file path=xl/sharedStrings.xml><?xml version="1.0" encoding="utf-8"?>
<sst xmlns="http://schemas.openxmlformats.org/spreadsheetml/2006/main" count="100" uniqueCount="95">
  <si>
    <t>ha</t>
  </si>
  <si>
    <t>EUR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</si>
  <si>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</si>
  <si>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</si>
  <si>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</si>
  <si>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</si>
  <si>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</si>
  <si>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</si>
  <si>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</si>
  <si>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beantragte Gesamtzuwendung in EUR</t>
  </si>
  <si>
    <t>Zuwendungs-betrag</t>
  </si>
  <si>
    <t>Antrag Zuwendungsempfänger</t>
  </si>
  <si>
    <t>Gesamtfläche (ha)</t>
  </si>
  <si>
    <t>Herkunfts-schlüssel</t>
  </si>
  <si>
    <t>Ident-Nummer:</t>
  </si>
  <si>
    <t>Förderantrag vom:</t>
  </si>
  <si>
    <t>rechnerischer Eigenanteil des Zuwendungsempfängers:</t>
  </si>
  <si>
    <r>
      <t xml:space="preserve">Anerkennung </t>
    </r>
    <r>
      <rPr>
        <b/>
        <sz val="11"/>
        <rFont val="Arial"/>
        <family val="2"/>
      </rPr>
      <t>durch</t>
    </r>
    <r>
      <rPr>
        <b/>
        <sz val="11"/>
        <color theme="1"/>
        <rFont val="Arial"/>
        <family val="2"/>
      </rPr>
      <t xml:space="preserve"> forstfachliche Begutachtung</t>
    </r>
  </si>
  <si>
    <t>vom Zuwendungsempfänger auszufüllen:</t>
  </si>
  <si>
    <t>vom forstfachlichen Begutachter auszufüllen:</t>
  </si>
  <si>
    <r>
      <t xml:space="preserve">Baumarten Pflanzung*:            </t>
    </r>
    <r>
      <rPr>
        <sz val="8"/>
        <color theme="1"/>
        <rFont val="Arial"/>
        <family val="2"/>
      </rPr>
      <t>(Dropdown-Auswahl oder frei beschreibbar)</t>
    </r>
  </si>
  <si>
    <t>*Sollten die Zeilen bei den Baumarten nicht ausreichen, bitte Zeilen ergänzen und Formel anpassen</t>
  </si>
  <si>
    <r>
      <t xml:space="preserve">anteilige Fläche        </t>
    </r>
    <r>
      <rPr>
        <sz val="8"/>
        <color theme="1"/>
        <rFont val="Arial"/>
        <family val="2"/>
      </rPr>
      <t>(von Zelle E4)</t>
    </r>
  </si>
  <si>
    <r>
      <t xml:space="preserve">anteilige Fläche       </t>
    </r>
    <r>
      <rPr>
        <sz val="8"/>
        <color theme="1"/>
        <rFont val="Arial"/>
        <family val="2"/>
      </rPr>
      <t>(von Zelle J4)</t>
    </r>
  </si>
  <si>
    <r>
      <t xml:space="preserve">Festbetrag </t>
    </r>
    <r>
      <rPr>
        <sz val="8"/>
        <rFont val="Arial"/>
        <family val="2"/>
      </rPr>
      <t>(s. Anlage RL WuF)</t>
    </r>
  </si>
  <si>
    <t>forstfachlich begutachtet und anerkannt durch:</t>
  </si>
  <si>
    <t>Unterschrift des forstfachlichen Begutachters:</t>
  </si>
  <si>
    <t>Hainbuche (Carpinus betulus)</t>
  </si>
  <si>
    <t>Esche (Fraxinus excelsior)</t>
  </si>
  <si>
    <t>Eberesche (Sorbus aucuparia)</t>
  </si>
  <si>
    <t>Elsbeere (Sorbus torminalis)</t>
  </si>
  <si>
    <t>Blutroter Hartriegel (Cornus sanguinea)</t>
  </si>
  <si>
    <t>Gewöhnliche Zwergmispel (Cotoneaster integerrimus)</t>
  </si>
  <si>
    <t>Zweigriffeliger Weißdorn (Crataegus laevigata)</t>
  </si>
  <si>
    <t>Eingriffeliger Weißdorn (Crataegus monogyma)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</si>
  <si>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</si>
  <si>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</si>
  <si>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</si>
  <si>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</si>
  <si>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(Rhamnus frangula)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</si>
  <si>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</si>
  <si>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</si>
  <si>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</si>
  <si>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</si>
  <si>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</si>
  <si>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</si>
  <si>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</si>
  <si>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/ Schwarzdorn (Prunus spinosa)</t>
  </si>
  <si>
    <t>Purgier-Kreuzdorn (Rhamnus cathartica)</t>
  </si>
  <si>
    <t>Alpen-Johannisbeere (Ribes alpinum)</t>
  </si>
  <si>
    <t>Lederblättrige Rose (Rosa caesia)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</si>
  <si>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</si>
  <si>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</si>
  <si>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</si>
  <si>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</si>
  <si>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</si>
  <si>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</si>
  <si>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Mehlbeere (Sorbus aria)</t>
  </si>
  <si>
    <t>Speierling (Sorbus domestica)</t>
  </si>
  <si>
    <t>Mehlbeere (Sorbus aria) Container</t>
  </si>
  <si>
    <t>Speierling (Sorbus domestica) Container</t>
  </si>
  <si>
    <t>Mehlbeere (Sorbus aria) Wildling</t>
  </si>
  <si>
    <t>Speierling (Sorbus domestica) Wildling</t>
  </si>
  <si>
    <t>Gewöhnlicher Schneeball (Viburnum opulus)</t>
  </si>
  <si>
    <t>Gewöhnliche Hasel (Corylus avellana)</t>
  </si>
  <si>
    <t>Feld-Ahorn (Acer campestre)</t>
  </si>
  <si>
    <t>Spitz-Ahorn (Acer platanoides)</t>
  </si>
  <si>
    <t>Berg-Ahorn (Acer pseudoplatanus)</t>
  </si>
  <si>
    <t>Schwarz-Erle/ Rot-Erle (Alnus glutinosa)</t>
  </si>
  <si>
    <t>Rot-Buche (Fagus sylvatica)</t>
  </si>
  <si>
    <t>Wild-Apfel / Holz-Apfel (Malus sylvestris)</t>
  </si>
  <si>
    <t>Schwarz-Pappel (Populus nigra)</t>
  </si>
  <si>
    <t>Vogel-Kirsche (Prunus avium)</t>
  </si>
  <si>
    <t>Gewöhnliche Traubenkirsche (Prunus padus)</t>
  </si>
  <si>
    <t>Wild-Birne (Pyrus pyraster)</t>
  </si>
  <si>
    <t>Trauben-Eiche (Quercus petraea)</t>
  </si>
  <si>
    <t>Stiel-Eiche (Quercus robur)</t>
  </si>
  <si>
    <t>Silber-Weide (Salix alba)</t>
  </si>
  <si>
    <t>Bruch-Weide (Salix fragilis)</t>
  </si>
  <si>
    <t>Winter-Linde (Tilia cordata)</t>
  </si>
  <si>
    <t>Berg-Ulme (Ulmus glabra)</t>
  </si>
  <si>
    <t>Bastard-Ulme (Ulmus x hollandica)</t>
  </si>
  <si>
    <t>Flatter-Ulme (Ulmus laevis)</t>
  </si>
  <si>
    <t>Feld-Ulme (Ulmus minor)</t>
  </si>
  <si>
    <t>Weiß-Tanne (Abies alba)</t>
  </si>
  <si>
    <t>Gewöhliche Eibe (Taxus baccata)</t>
  </si>
  <si>
    <t>Hunds-Rose (Rosa canina)</t>
  </si>
  <si>
    <t>Hecken-Rose (Rosa corymbifera)</t>
  </si>
  <si>
    <t>Vogesen-Rose (Rosa dumalis)</t>
  </si>
  <si>
    <t>falsche/graugrüne Hunds-Rose (Rosa subcanina)</t>
  </si>
  <si>
    <t>Wein-Rose (Rosa rubiginosa)</t>
  </si>
  <si>
    <t>Grau-Weide / Asch-Weide (Salix cinerea)</t>
  </si>
  <si>
    <t>alle Kiefernarten</t>
  </si>
  <si>
    <t>sonst. Laubbäume (Genehmigung UNB)</t>
  </si>
  <si>
    <t>sonst. Nadelbaumarten (Genehmigung UNB)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</si>
</sst>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.5"/>
      <color theme="1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.5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0" fillId="0" borderId="0" xfId="0" applyFill="1"/>
    <xf numFmtId="0" fontId="1" fillId="3" borderId="1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" fontId="7" fillId="0" borderId="13" xfId="0" applyNumberFormat="1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1" fillId="3" borderId="16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0" borderId="23" xfId="0" applyFont="1" applyBorder="1"/>
    <xf numFmtId="0" fontId="17" fillId="0" borderId="23" xfId="0" applyFont="1" applyBorder="1"/>
    <xf numFmtId="0" fontId="18" fillId="0" borderId="23" xfId="0" applyFont="1" applyFill="1" applyBorder="1"/>
    <xf numFmtId="0" fontId="18" fillId="0" borderId="23" xfId="0" applyFont="1" applyBorder="1"/>
    <xf numFmtId="0" fontId="18" fillId="0" borderId="25" xfId="0" applyFont="1" applyBorder="1"/>
    <xf numFmtId="0" fontId="1" fillId="3" borderId="22" xfId="0" applyFont="1" applyFill="1" applyBorder="1" applyAlignment="1">
      <alignment horizontal="center" wrapText="1"/>
    </xf>
    <xf numFmtId="4" fontId="1" fillId="0" borderId="11" xfId="0" applyNumberFormat="1" applyFont="1" applyFill="1" applyBorder="1" applyAlignment="1"/>
    <xf numFmtId="0" fontId="5" fillId="0" borderId="12" xfId="0" applyFont="1" applyFill="1" applyBorder="1" applyAlignment="1"/>
    <xf numFmtId="0" fontId="14" fillId="2" borderId="20" xfId="0" applyFont="1" applyFill="1" applyBorder="1"/>
    <xf numFmtId="0" fontId="14" fillId="2" borderId="24" xfId="0" applyFont="1" applyFill="1" applyBorder="1"/>
    <xf numFmtId="0" fontId="19" fillId="2" borderId="28" xfId="0" applyFont="1" applyFill="1" applyBorder="1"/>
    <xf numFmtId="0" fontId="19" fillId="2" borderId="26" xfId="0" applyFont="1" applyFill="1" applyBorder="1"/>
    <xf numFmtId="0" fontId="4" fillId="3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6" fillId="0" borderId="31" xfId="0" applyFont="1" applyBorder="1"/>
    <xf numFmtId="4" fontId="15" fillId="0" borderId="1" xfId="0" applyNumberFormat="1" applyFont="1" applyFill="1" applyBorder="1"/>
    <xf numFmtId="4" fontId="15" fillId="0" borderId="2" xfId="0" applyNumberFormat="1" applyFont="1" applyFill="1" applyBorder="1"/>
    <xf numFmtId="4" fontId="15" fillId="0" borderId="3" xfId="0" applyNumberFormat="1" applyFont="1" applyFill="1" applyBorder="1"/>
    <xf numFmtId="0" fontId="5" fillId="7" borderId="4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4" fontId="4" fillId="6" borderId="29" xfId="0" applyNumberFormat="1" applyFont="1" applyFill="1" applyBorder="1" applyAlignment="1" applyProtection="1">
      <alignment vertical="top"/>
      <protection locked="0"/>
    </xf>
    <xf numFmtId="3" fontId="4" fillId="6" borderId="4" xfId="0" applyNumberFormat="1" applyFont="1" applyFill="1" applyBorder="1" applyAlignment="1" applyProtection="1">
      <alignment vertical="top"/>
      <protection locked="0"/>
    </xf>
    <xf numFmtId="3" fontId="4" fillId="6" borderId="9" xfId="0" applyNumberFormat="1" applyFont="1" applyFill="1" applyBorder="1" applyAlignment="1" applyProtection="1">
      <alignment vertical="top"/>
      <protection locked="0"/>
    </xf>
    <xf numFmtId="4" fontId="4" fillId="6" borderId="4" xfId="0" applyNumberFormat="1" applyFont="1" applyFill="1" applyBorder="1" applyAlignment="1" applyProtection="1">
      <alignment vertical="top"/>
      <protection locked="0"/>
    </xf>
    <xf numFmtId="4" fontId="4" fillId="6" borderId="9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/>
    <xf numFmtId="164" fontId="11" fillId="0" borderId="0" xfId="0" applyNumberFormat="1" applyFont="1" applyFill="1"/>
    <xf numFmtId="164" fontId="0" fillId="0" borderId="0" xfId="0" applyNumberFormat="1" applyFill="1"/>
    <xf numFmtId="0" fontId="0" fillId="9" borderId="0" xfId="0" applyFill="1"/>
    <xf numFmtId="0" fontId="11" fillId="9" borderId="0" xfId="0" applyFont="1" applyFill="1"/>
    <xf numFmtId="0" fontId="12" fillId="10" borderId="0" xfId="0" applyFont="1" applyFill="1"/>
    <xf numFmtId="4" fontId="4" fillId="6" borderId="18" xfId="0" applyNumberFormat="1" applyFont="1" applyFill="1" applyBorder="1" applyAlignment="1" applyProtection="1">
      <alignment vertical="top"/>
      <protection locked="0"/>
    </xf>
    <xf numFmtId="4" fontId="4" fillId="6" borderId="19" xfId="0" applyNumberFormat="1" applyFont="1" applyFill="1" applyBorder="1" applyAlignment="1" applyProtection="1">
      <alignment vertical="top"/>
      <protection locked="0"/>
    </xf>
    <xf numFmtId="49" fontId="1" fillId="8" borderId="4" xfId="0" applyNumberFormat="1" applyFont="1" applyFill="1" applyBorder="1" applyProtection="1">
      <protection locked="0"/>
    </xf>
    <xf numFmtId="4" fontId="1" fillId="4" borderId="7" xfId="0" applyNumberFormat="1" applyFont="1" applyFill="1" applyBorder="1" applyAlignment="1">
      <alignment wrapText="1"/>
    </xf>
    <xf numFmtId="49" fontId="1" fillId="8" borderId="9" xfId="0" applyNumberFormat="1" applyFont="1" applyFill="1" applyBorder="1" applyProtection="1">
      <protection locked="0"/>
    </xf>
    <xf numFmtId="4" fontId="1" fillId="4" borderId="10" xfId="0" applyNumberFormat="1" applyFont="1" applyFill="1" applyBorder="1" applyAlignment="1">
      <alignment wrapText="1"/>
    </xf>
    <xf numFmtId="0" fontId="21" fillId="0" borderId="0" xfId="0" applyFont="1"/>
    <xf numFmtId="49" fontId="1" fillId="8" borderId="14" xfId="0" applyNumberFormat="1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4" fontId="4" fillId="6" borderId="14" xfId="0" applyNumberFormat="1" applyFont="1" applyFill="1" applyBorder="1" applyAlignment="1" applyProtection="1">
      <alignment vertical="top"/>
      <protection locked="0"/>
    </xf>
    <xf numFmtId="3" fontId="4" fillId="6" borderId="14" xfId="0" applyNumberFormat="1" applyFont="1" applyFill="1" applyBorder="1" applyAlignment="1" applyProtection="1">
      <alignment vertical="top"/>
      <protection locked="0"/>
    </xf>
    <xf numFmtId="4" fontId="1" fillId="4" borderId="17" xfId="0" applyNumberFormat="1" applyFont="1" applyFill="1" applyBorder="1" applyAlignment="1">
      <alignment wrapText="1"/>
    </xf>
    <xf numFmtId="4" fontId="4" fillId="6" borderId="22" xfId="0" applyNumberFormat="1" applyFont="1" applyFill="1" applyBorder="1" applyAlignment="1" applyProtection="1">
      <alignment vertical="top"/>
      <protection locked="0"/>
    </xf>
    <xf numFmtId="4" fontId="4" fillId="0" borderId="17" xfId="0" applyNumberFormat="1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4" fillId="6" borderId="34" xfId="0" applyNumberFormat="1" applyFont="1" applyFill="1" applyBorder="1" applyAlignment="1" applyProtection="1">
      <alignment vertical="top"/>
      <protection locked="0"/>
    </xf>
    <xf numFmtId="4" fontId="4" fillId="0" borderId="14" xfId="0" applyNumberFormat="1" applyFont="1" applyFill="1" applyBorder="1" applyAlignment="1">
      <alignment vertical="top"/>
    </xf>
    <xf numFmtId="4" fontId="4" fillId="0" borderId="4" xfId="0" applyNumberFormat="1" applyFont="1" applyFill="1" applyBorder="1" applyAlignment="1">
      <alignment vertical="top"/>
    </xf>
    <xf numFmtId="4" fontId="4" fillId="0" borderId="9" xfId="0" applyNumberFormat="1" applyFont="1" applyFill="1" applyBorder="1" applyAlignment="1">
      <alignment vertical="top"/>
    </xf>
    <xf numFmtId="4" fontId="7" fillId="0" borderId="13" xfId="0" applyNumberFormat="1" applyFont="1" applyBorder="1"/>
    <xf numFmtId="0" fontId="12" fillId="0" borderId="0" xfId="0" applyFont="1" applyFill="1"/>
    <xf numFmtId="0" fontId="12" fillId="11" borderId="0" xfId="0" applyFont="1" applyFill="1"/>
    <xf numFmtId="0" fontId="20" fillId="10" borderId="0" xfId="0" applyFont="1" applyFill="1"/>
    <xf numFmtId="0" fontId="0" fillId="12" borderId="0" xfId="0" applyFill="1"/>
    <xf numFmtId="0" fontId="6" fillId="2" borderId="21" xfId="0" applyFont="1" applyFill="1" applyBorder="1" applyAlignment="1">
      <alignment horizontal="center" wrapText="1"/>
    </xf>
    <xf numFmtId="0" fontId="0" fillId="2" borderId="21" xfId="0" applyFill="1" applyBorder="1" applyAlignment="1"/>
    <xf numFmtId="0" fontId="0" fillId="2" borderId="27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6" fillId="2" borderId="2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6" fillId="0" borderId="34" xfId="0" applyFont="1" applyBorder="1" applyAlignment="1"/>
    <xf numFmtId="14" fontId="5" fillId="7" borderId="20" xfId="0" applyNumberFormat="1" applyFont="1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49" fontId="5" fillId="7" borderId="24" xfId="0" applyNumberFormat="1" applyFont="1" applyFill="1" applyBorder="1" applyAlignment="1" applyProtection="1">
      <alignment horizontal="right"/>
      <protection locked="0"/>
    </xf>
    <xf numFmtId="49" fontId="0" fillId="0" borderId="24" xfId="0" applyNumberFormat="1" applyBorder="1" applyAlignment="1" applyProtection="1">
      <alignment horizontal="right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4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4" fillId="3" borderId="3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4" fillId="6" borderId="16" xfId="0" applyFont="1" applyFill="1" applyBorder="1" applyAlignment="1" applyProtection="1">
      <alignment horizontal="left"/>
      <protection locked="0"/>
    </xf>
    <xf numFmtId="0" fontId="4" fillId="6" borderId="1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6" borderId="6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4" fillId="6" borderId="8" xfId="0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view="pageLayout" zoomScaleNormal="100" zoomScaleSheetLayoutView="130" workbookViewId="0">
      <selection activeCell="L17" sqref="L17"/>
    </sheetView>
  </sheetViews>
  <sheetFormatPr baseColWidth="10" defaultColWidth="9.140625" defaultRowHeight="15" x14ac:dyDescent="0.25"/>
  <cols>
    <col min="1" max="1" width="12.5703125" customWidth="1"/>
    <col min="2" max="3" width="8" customWidth="1"/>
    <col min="4" max="4" width="11.42578125" customWidth="1"/>
    <col min="5" max="5" width="12.85546875" customWidth="1"/>
    <col min="6" max="6" width="11.28515625" customWidth="1"/>
    <col min="7" max="7" width="10.42578125" customWidth="1"/>
    <col min="8" max="8" width="11" customWidth="1"/>
    <col min="9" max="10" width="11.42578125" customWidth="1"/>
    <col min="11" max="11" width="11" customWidth="1"/>
    <col min="12" max="12" width="11.42578125" customWidth="1"/>
  </cols>
  <sheetData>
    <row r="1" spans="1:14" x14ac:dyDescent="0.25">
      <c r="A1" s="29" t="s">
        <v>18</v>
      </c>
      <c r="B1" s="16"/>
      <c r="C1" s="17"/>
      <c r="D1" s="17"/>
      <c r="E1" s="17"/>
      <c r="F1" s="18"/>
      <c r="G1" s="18"/>
      <c r="H1" s="18"/>
      <c r="I1" s="19"/>
      <c r="J1" s="15" t="s">
        <v>19</v>
      </c>
      <c r="K1" s="18"/>
      <c r="L1" s="19"/>
    </row>
    <row r="2" spans="1:14" x14ac:dyDescent="0.25">
      <c r="A2" s="25" t="s">
        <v>15</v>
      </c>
      <c r="B2" s="23"/>
      <c r="C2" s="85"/>
      <c r="D2" s="86"/>
      <c r="E2" s="87"/>
      <c r="F2" s="81" t="s">
        <v>11</v>
      </c>
      <c r="G2" s="77"/>
      <c r="H2" s="77"/>
      <c r="I2" s="78"/>
      <c r="J2" s="76" t="s">
        <v>17</v>
      </c>
      <c r="K2" s="77"/>
      <c r="L2" s="78"/>
    </row>
    <row r="3" spans="1:14" ht="15" customHeight="1" thickBot="1" x14ac:dyDescent="0.3">
      <c r="A3" s="26" t="s">
        <v>14</v>
      </c>
      <c r="B3" s="24"/>
      <c r="C3" s="88"/>
      <c r="D3" s="89"/>
      <c r="E3" s="90"/>
      <c r="F3" s="79"/>
      <c r="G3" s="79"/>
      <c r="H3" s="79"/>
      <c r="I3" s="80"/>
      <c r="J3" s="79"/>
      <c r="K3" s="79"/>
      <c r="L3" s="80"/>
    </row>
    <row r="4" spans="1:14" ht="15" customHeight="1" thickBot="1" x14ac:dyDescent="0.3">
      <c r="A4" s="82" t="s">
        <v>12</v>
      </c>
      <c r="B4" s="83"/>
      <c r="C4" s="83"/>
      <c r="D4" s="84"/>
      <c r="E4" s="67"/>
      <c r="F4" s="65"/>
      <c r="G4" s="65"/>
      <c r="H4" s="65"/>
      <c r="I4" s="66"/>
      <c r="J4" s="35"/>
      <c r="K4" s="6"/>
      <c r="L4" s="7"/>
      <c r="M4" s="2"/>
      <c r="N4" s="2"/>
    </row>
    <row r="5" spans="1:14" ht="37.5" x14ac:dyDescent="0.25">
      <c r="A5" s="105" t="s">
        <v>20</v>
      </c>
      <c r="B5" s="106"/>
      <c r="C5" s="107"/>
      <c r="D5" s="99" t="s">
        <v>8</v>
      </c>
      <c r="E5" s="101" t="s">
        <v>13</v>
      </c>
      <c r="F5" s="20" t="s">
        <v>22</v>
      </c>
      <c r="G5" s="12" t="s">
        <v>5</v>
      </c>
      <c r="H5" s="27" t="s">
        <v>24</v>
      </c>
      <c r="I5" s="3" t="s">
        <v>10</v>
      </c>
      <c r="J5" s="11" t="s">
        <v>23</v>
      </c>
      <c r="K5" s="12" t="s">
        <v>5</v>
      </c>
      <c r="L5" s="3" t="s">
        <v>10</v>
      </c>
    </row>
    <row r="6" spans="1:14" ht="12" customHeight="1" x14ac:dyDescent="0.25">
      <c r="A6" s="108"/>
      <c r="B6" s="109"/>
      <c r="C6" s="110"/>
      <c r="D6" s="100"/>
      <c r="E6" s="102"/>
      <c r="F6" s="60" t="s">
        <v>0</v>
      </c>
      <c r="G6" s="61" t="s">
        <v>6</v>
      </c>
      <c r="H6" s="62" t="s">
        <v>7</v>
      </c>
      <c r="I6" s="63" t="s">
        <v>1</v>
      </c>
      <c r="J6" s="64" t="s">
        <v>0</v>
      </c>
      <c r="K6" s="61" t="s">
        <v>6</v>
      </c>
      <c r="L6" s="63" t="s">
        <v>1</v>
      </c>
    </row>
    <row r="7" spans="1:14" x14ac:dyDescent="0.25">
      <c r="A7" s="103"/>
      <c r="B7" s="104"/>
      <c r="C7" s="104"/>
      <c r="D7" s="53"/>
      <c r="E7" s="54"/>
      <c r="F7" s="55"/>
      <c r="G7" s="56"/>
      <c r="H7" s="68">
        <f ca="1">SUMIF(Hinterlegung!$F$1:$F$2252,CONCATENATE('BA- und Finanzplan'!A7," ",D7),Hinterlegung!$G$1:$G$252)</f>
        <v>0</v>
      </c>
      <c r="I7" s="57">
        <f ca="1">G7*H7</f>
        <v>0</v>
      </c>
      <c r="J7" s="58"/>
      <c r="K7" s="56"/>
      <c r="L7" s="59">
        <f ca="1">H7*K7</f>
        <v>0</v>
      </c>
    </row>
    <row r="8" spans="1:14" ht="15" customHeight="1" x14ac:dyDescent="0.25">
      <c r="A8" s="111"/>
      <c r="B8" s="112"/>
      <c r="C8" s="112"/>
      <c r="D8" s="48"/>
      <c r="E8" s="33"/>
      <c r="F8" s="38"/>
      <c r="G8" s="36"/>
      <c r="H8" s="69">
        <f ca="1">SUMIF(Hinterlegung!$F$1:$F$2252,CONCATENATE('BA- und Finanzplan'!A8," ",D8),Hinterlegung!$G$1:$G$252)</f>
        <v>0</v>
      </c>
      <c r="I8" s="49">
        <f t="shared" ref="I8:I15" ca="1" si="0">G8*H8</f>
        <v>0</v>
      </c>
      <c r="J8" s="46"/>
      <c r="K8" s="36"/>
      <c r="L8" s="4">
        <f t="shared" ref="L8:L15" ca="1" si="1">H8*K8</f>
        <v>0</v>
      </c>
    </row>
    <row r="9" spans="1:14" x14ac:dyDescent="0.25">
      <c r="A9" s="111"/>
      <c r="B9" s="112"/>
      <c r="C9" s="112"/>
      <c r="D9" s="48"/>
      <c r="E9" s="33"/>
      <c r="F9" s="38"/>
      <c r="G9" s="36"/>
      <c r="H9" s="69">
        <f ca="1">SUMIF(Hinterlegung!$F$1:$F$2252,CONCATENATE('BA- und Finanzplan'!A9," ",D9),Hinterlegung!$G$1:$G$252)</f>
        <v>0</v>
      </c>
      <c r="I9" s="49">
        <f t="shared" ca="1" si="0"/>
        <v>0</v>
      </c>
      <c r="J9" s="46"/>
      <c r="K9" s="36"/>
      <c r="L9" s="4">
        <f t="shared" ca="1" si="1"/>
        <v>0</v>
      </c>
    </row>
    <row r="10" spans="1:14" x14ac:dyDescent="0.25">
      <c r="A10" s="111"/>
      <c r="B10" s="112"/>
      <c r="C10" s="112"/>
      <c r="D10" s="48"/>
      <c r="E10" s="33"/>
      <c r="F10" s="38"/>
      <c r="G10" s="36"/>
      <c r="H10" s="69">
        <f ca="1">SUMIF(Hinterlegung!$F$1:$F$2252,CONCATENATE('BA- und Finanzplan'!A10," ",D10),Hinterlegung!$G$1:$G$252)</f>
        <v>0</v>
      </c>
      <c r="I10" s="49">
        <f t="shared" ca="1" si="0"/>
        <v>0</v>
      </c>
      <c r="J10" s="46"/>
      <c r="K10" s="36"/>
      <c r="L10" s="4">
        <f t="shared" ca="1" si="1"/>
        <v>0</v>
      </c>
    </row>
    <row r="11" spans="1:14" x14ac:dyDescent="0.25">
      <c r="A11" s="111"/>
      <c r="B11" s="112"/>
      <c r="C11" s="112"/>
      <c r="D11" s="48"/>
      <c r="E11" s="33"/>
      <c r="F11" s="38"/>
      <c r="G11" s="36"/>
      <c r="H11" s="69">
        <f ca="1">SUMIF(Hinterlegung!$F$1:$F$2252,CONCATENATE('BA- und Finanzplan'!A11," ",D11),Hinterlegung!$G$1:$G$252)</f>
        <v>0</v>
      </c>
      <c r="I11" s="49">
        <f t="shared" ca="1" si="0"/>
        <v>0</v>
      </c>
      <c r="J11" s="46"/>
      <c r="K11" s="36"/>
      <c r="L11" s="4">
        <f t="shared" ca="1" si="1"/>
        <v>0</v>
      </c>
    </row>
    <row r="12" spans="1:14" x14ac:dyDescent="0.25">
      <c r="A12" s="111"/>
      <c r="B12" s="112"/>
      <c r="C12" s="112"/>
      <c r="D12" s="48"/>
      <c r="E12" s="33"/>
      <c r="F12" s="38"/>
      <c r="G12" s="36"/>
      <c r="H12" s="69">
        <f ca="1">SUMIF(Hinterlegung!$F$1:$F$2252,CONCATENATE('BA- und Finanzplan'!A12," ",D12),Hinterlegung!$G$1:$G$252)</f>
        <v>0</v>
      </c>
      <c r="I12" s="49">
        <f t="shared" ca="1" si="0"/>
        <v>0</v>
      </c>
      <c r="J12" s="46"/>
      <c r="K12" s="36"/>
      <c r="L12" s="4">
        <f t="shared" ca="1" si="1"/>
        <v>0</v>
      </c>
    </row>
    <row r="13" spans="1:14" x14ac:dyDescent="0.25">
      <c r="A13" s="111"/>
      <c r="B13" s="112"/>
      <c r="C13" s="112"/>
      <c r="D13" s="48"/>
      <c r="E13" s="33"/>
      <c r="F13" s="38"/>
      <c r="G13" s="36"/>
      <c r="H13" s="69">
        <f ca="1">SUMIF(Hinterlegung!$F$1:$F$2252,CONCATENATE('BA- und Finanzplan'!A13," ",D13),Hinterlegung!$G$1:$G$252)</f>
        <v>0</v>
      </c>
      <c r="I13" s="49">
        <f t="shared" ca="1" si="0"/>
        <v>0</v>
      </c>
      <c r="J13" s="46"/>
      <c r="K13" s="36"/>
      <c r="L13" s="4">
        <f t="shared" ca="1" si="1"/>
        <v>0</v>
      </c>
    </row>
    <row r="14" spans="1:14" x14ac:dyDescent="0.25">
      <c r="A14" s="111"/>
      <c r="B14" s="112"/>
      <c r="C14" s="112"/>
      <c r="D14" s="48"/>
      <c r="E14" s="33"/>
      <c r="F14" s="38"/>
      <c r="G14" s="36"/>
      <c r="H14" s="69">
        <f ca="1">SUMIF(Hinterlegung!$F$1:$F$2252,CONCATENATE('BA- und Finanzplan'!A14," ",D14),Hinterlegung!$G$1:$G$252)</f>
        <v>0</v>
      </c>
      <c r="I14" s="49">
        <f t="shared" ca="1" si="0"/>
        <v>0</v>
      </c>
      <c r="J14" s="46"/>
      <c r="K14" s="36"/>
      <c r="L14" s="4">
        <f t="shared" ca="1" si="1"/>
        <v>0</v>
      </c>
    </row>
    <row r="15" spans="1:14" ht="15.75" thickBot="1" x14ac:dyDescent="0.3">
      <c r="A15" s="113"/>
      <c r="B15" s="114"/>
      <c r="C15" s="114"/>
      <c r="D15" s="50"/>
      <c r="E15" s="34"/>
      <c r="F15" s="39"/>
      <c r="G15" s="37"/>
      <c r="H15" s="70">
        <f ca="1">SUMIF(Hinterlegung!$F$1:$F$2252,CONCATENATE('BA- und Finanzplan'!A15," ",D15),Hinterlegung!$G$1:$G$252)</f>
        <v>0</v>
      </c>
      <c r="I15" s="51">
        <f t="shared" ca="1" si="0"/>
        <v>0</v>
      </c>
      <c r="J15" s="47"/>
      <c r="K15" s="37"/>
      <c r="L15" s="5">
        <f t="shared" ca="1" si="1"/>
        <v>0</v>
      </c>
    </row>
    <row r="16" spans="1:14" ht="15.75" customHeight="1" thickBot="1" x14ac:dyDescent="0.3">
      <c r="A16" s="115" t="s">
        <v>9</v>
      </c>
      <c r="B16" s="116"/>
      <c r="C16" s="116"/>
      <c r="D16" s="116"/>
      <c r="E16" s="116"/>
      <c r="F16" s="116"/>
      <c r="G16" s="116"/>
      <c r="H16" s="117"/>
      <c r="I16" s="71">
        <f ca="1">SUM(I7:I15)</f>
        <v>0</v>
      </c>
      <c r="J16" s="21"/>
      <c r="K16" s="22"/>
      <c r="L16" s="8">
        <f ca="1">SUM(L7:L15)</f>
        <v>0</v>
      </c>
    </row>
    <row r="17" spans="1:12" ht="15.75" customHeight="1" thickBot="1" x14ac:dyDescent="0.3">
      <c r="A17" s="91" t="s">
        <v>16</v>
      </c>
      <c r="B17" s="92"/>
      <c r="C17" s="92"/>
      <c r="D17" s="92"/>
      <c r="E17" s="92"/>
      <c r="F17" s="92"/>
      <c r="G17" s="92"/>
      <c r="H17" s="93"/>
      <c r="I17" s="32">
        <f ca="1">I16*15/85</f>
        <v>0</v>
      </c>
      <c r="J17" s="30"/>
      <c r="K17" s="31"/>
      <c r="L17" s="32">
        <f ca="1">L16*15/85</f>
        <v>0</v>
      </c>
    </row>
    <row r="18" spans="1:12" ht="30" customHeight="1" thickBot="1" x14ac:dyDescent="0.3">
      <c r="A18" s="94" t="s">
        <v>25</v>
      </c>
      <c r="B18" s="95"/>
      <c r="C18" s="95"/>
      <c r="D18" s="95"/>
      <c r="E18" s="96" t="s">
        <v>26</v>
      </c>
      <c r="F18" s="97"/>
      <c r="G18" s="97"/>
      <c r="H18" s="98"/>
      <c r="I18" s="9"/>
      <c r="J18" s="9"/>
      <c r="K18" s="9"/>
      <c r="L18" s="10"/>
    </row>
    <row r="19" spans="1:12" x14ac:dyDescent="0.25">
      <c r="A19" s="13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5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</sheetData>
  <sheetProtection selectLockedCells="1"/>
  <dataConsolidate/>
  <mergeCells count="21">
    <mergeCell ref="A17:H17"/>
    <mergeCell ref="A18:D18"/>
    <mergeCell ref="E18:H18"/>
    <mergeCell ref="D5:D6"/>
    <mergeCell ref="E5:E6"/>
    <mergeCell ref="A7:C7"/>
    <mergeCell ref="A5:C6"/>
    <mergeCell ref="A8:C8"/>
    <mergeCell ref="A11:C11"/>
    <mergeCell ref="A10:C10"/>
    <mergeCell ref="A9:C9"/>
    <mergeCell ref="A15:C15"/>
    <mergeCell ref="A14:C14"/>
    <mergeCell ref="A16:H16"/>
    <mergeCell ref="A12:C12"/>
    <mergeCell ref="A13:C13"/>
    <mergeCell ref="J2:L3"/>
    <mergeCell ref="F2:I3"/>
    <mergeCell ref="A4:D4"/>
    <mergeCell ref="C2:E2"/>
    <mergeCell ref="C3:E3"/>
  </mergeCells>
  <dataValidations disablePrompts="1" xWindow="430" yWindow="563" count="3">
    <dataValidation type="custom" errorStyle="warning" allowBlank="1" showInputMessage="1" showErrorMessage="1" errorTitle="Nur 2 Nachkommastellen möglich!" error="Bitte runden Sie die Flächenangaben auf 2 Nachkommastellen und geben diesen Wert ein." sqref="E4">
      <formula1>MOD($E4*10^2,1)=0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5">
      <formula1>MOD($F15*10^2,1)=0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7:F14">
      <formula1>MOD($F7*10^2,1)=0</formula1>
    </dataValidation>
  </dataValidations>
  <pageMargins left="0.7" right="0.7" top="0.75" bottom="0.75" header="0.3" footer="0.3"/>
  <pageSetup paperSize="9" scale="76" orientation="landscape" r:id="rId1"/>
  <headerFooter>
    <oddFooter>&amp;LBaumarten- und Finanzplan für die &amp;"-,Fett"Nachbesserung&amp;"-,Standard" von &amp;"-,Fett"Verjüngungsmaßnahmen in Schutzgebieten&amp;"-,Standard" (Stand: 11/2024)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430" yWindow="563" count="3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D7:D15</xm:sqref>
        </x14:dataValidation>
        <x14:dataValidation type="list" allowBlank="1" showInputMessage="1" promptTitle="Baum-/Strauchart" prompt="Bitte Auswahl einer Baum-/Strauchart aus der Liste.">
          <x14:formula1>
            <xm:f>Hinterlegung!$C$1:$C$64</xm:f>
          </x14:formula1>
          <xm:sqref>A7:C7 A8:C8 A9:C9 A10:C10 A11:C11 A12:C12 A13:C13 A14:C14</xm:sqref>
        </x14:dataValidation>
        <x14:dataValidation type="list" allowBlank="1" showInputMessage="1" promptTitle="Baum-/Strauchart" prompt="Bitte Auswahl einer Baum-/Strauchart aus der Liste.">
          <x14:formula1>
            <xm:f>Hinterlegung!$C$1:$C$64</xm:f>
          </x14:formula1>
          <xm:sqref>A15:C15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workbookViewId="0">
      <selection activeCell="F158" sqref="F158"/>
    </sheetView>
  </sheetViews>
  <sheetFormatPr baseColWidth="10" defaultColWidth="9.140625" defaultRowHeight="15" x14ac:dyDescent="0.25"/>
  <cols>
    <col min="1" max="1" width="12" bestFit="1" customWidth="1"/>
    <col min="3" max="3" width="45.7109375" bestFit="1" customWidth="1"/>
    <col min="6" max="6" width="40.7109375" customWidth="1"/>
  </cols>
  <sheetData>
    <row r="1" spans="1:7" x14ac:dyDescent="0.25">
      <c r="A1" t="s">
        <v>2</v>
      </c>
      <c r="C1" s="43" t="s">
        <v>65</v>
      </c>
      <c r="F1" t="str">
        <f>CONCATENATE(C1," ",$A$1)</f>
        <v>Feld-Ahorn (Acer campestre) Wurzelnackt</v>
      </c>
      <c r="G1" s="28">
        <v>1.2</v>
      </c>
    </row>
    <row r="2" spans="1:7" x14ac:dyDescent="0.25">
      <c r="A2" t="s">
        <v>3</v>
      </c>
      <c r="C2" s="43" t="s">
        <v>66</v>
      </c>
      <c r="F2" t="str">
        <f t="shared" ref="F2:F50" si="0">CONCATENATE(C2," ",$A$1)</f>
        <v>Spitz-Ahorn (Acer platanoides) Wurzelnackt</v>
      </c>
      <c r="G2" s="28">
        <v>1.2</v>
      </c>
    </row>
    <row r="3" spans="1:7" x14ac:dyDescent="0.25">
      <c r="A3" t="s">
        <v>4</v>
      </c>
      <c r="C3" s="44" t="s">
        <v>67</v>
      </c>
      <c r="D3" s="40"/>
      <c r="E3" s="40"/>
      <c r="F3" s="40" t="str">
        <f t="shared" si="0"/>
        <v>Berg-Ahorn (Acer pseudoplatanus) Wurzelnackt</v>
      </c>
      <c r="G3" s="28">
        <v>1.2</v>
      </c>
    </row>
    <row r="4" spans="1:7" x14ac:dyDescent="0.25">
      <c r="C4" s="43" t="s">
        <v>68</v>
      </c>
      <c r="F4" t="str">
        <f t="shared" si="0"/>
        <v>Schwarz-Erle/ Rot-Erle (Alnus glutinosa) Wurzelnackt</v>
      </c>
      <c r="G4" s="28">
        <v>1.2</v>
      </c>
    </row>
    <row r="5" spans="1:7" x14ac:dyDescent="0.25">
      <c r="C5" s="43" t="s">
        <v>27</v>
      </c>
      <c r="F5" t="str">
        <f t="shared" si="0"/>
        <v>Hainbuche (Carpinus betulus) Wurzelnackt</v>
      </c>
      <c r="G5" s="28">
        <v>1.2</v>
      </c>
    </row>
    <row r="6" spans="1:7" x14ac:dyDescent="0.25">
      <c r="C6" s="43" t="s">
        <v>69</v>
      </c>
      <c r="F6" t="str">
        <f t="shared" si="0"/>
        <v>Rot-Buche (Fagus sylvatica) Wurzelnackt</v>
      </c>
      <c r="G6" s="28">
        <v>1.2</v>
      </c>
    </row>
    <row r="7" spans="1:7" x14ac:dyDescent="0.25">
      <c r="C7" s="43" t="s">
        <v>28</v>
      </c>
      <c r="F7" t="str">
        <f t="shared" si="0"/>
        <v>Esche (Fraxinus excelsior) Wurzelnackt</v>
      </c>
      <c r="G7" s="28">
        <v>1.2</v>
      </c>
    </row>
    <row r="8" spans="1:7" x14ac:dyDescent="0.25">
      <c r="C8" s="43" t="s">
        <v>70</v>
      </c>
      <c r="F8" t="str">
        <f t="shared" si="0"/>
        <v>Wild-Apfel / Holz-Apfel (Malus sylvestris) Wurzelnackt</v>
      </c>
      <c r="G8" s="28">
        <v>1.5</v>
      </c>
    </row>
    <row r="9" spans="1:7" x14ac:dyDescent="0.25">
      <c r="C9" s="43" t="s">
        <v>71</v>
      </c>
      <c r="F9" t="str">
        <f t="shared" si="0"/>
        <v>Schwarz-Pappel (Populus nigra) Wurzelnackt</v>
      </c>
      <c r="G9" s="28">
        <v>1.2</v>
      </c>
    </row>
    <row r="10" spans="1:7" x14ac:dyDescent="0.25">
      <c r="C10" s="43" t="s">
        <v>72</v>
      </c>
      <c r="F10" t="str">
        <f t="shared" si="0"/>
        <v>Vogel-Kirsche (Prunus avium) Wurzelnackt</v>
      </c>
      <c r="G10" s="28">
        <v>1.5</v>
      </c>
    </row>
    <row r="11" spans="1:7" x14ac:dyDescent="0.25">
      <c r="C11" s="43" t="s">
        <v>73</v>
      </c>
      <c r="F11" t="str">
        <f t="shared" si="0"/>
        <v>Gewöhnliche Traubenkirsche (Prunus padus) Wurzelnackt</v>
      </c>
      <c r="G11" s="28">
        <v>1.5</v>
      </c>
    </row>
    <row r="12" spans="1:7" x14ac:dyDescent="0.25">
      <c r="C12" s="43" t="s">
        <v>74</v>
      </c>
      <c r="F12" t="str">
        <f t="shared" si="0"/>
        <v>Wild-Birne (Pyrus pyraster) Wurzelnackt</v>
      </c>
      <c r="G12" s="28">
        <v>1.5</v>
      </c>
    </row>
    <row r="13" spans="1:7" x14ac:dyDescent="0.25">
      <c r="C13" s="43" t="s">
        <v>75</v>
      </c>
      <c r="F13" t="str">
        <f t="shared" si="0"/>
        <v>Trauben-Eiche (Quercus petraea) Wurzelnackt</v>
      </c>
      <c r="G13" s="28">
        <v>1.5</v>
      </c>
    </row>
    <row r="14" spans="1:7" x14ac:dyDescent="0.25">
      <c r="C14" s="43" t="s">
        <v>76</v>
      </c>
      <c r="F14" t="str">
        <f t="shared" si="0"/>
        <v>Stiel-Eiche (Quercus robur) Wurzelnackt</v>
      </c>
      <c r="G14" s="28">
        <v>1.5</v>
      </c>
    </row>
    <row r="15" spans="1:7" x14ac:dyDescent="0.25">
      <c r="C15" s="43" t="s">
        <v>77</v>
      </c>
      <c r="F15" t="str">
        <f t="shared" si="0"/>
        <v>Silber-Weide (Salix alba) Wurzelnackt</v>
      </c>
      <c r="G15" s="28">
        <v>1.2</v>
      </c>
    </row>
    <row r="16" spans="1:7" x14ac:dyDescent="0.25">
      <c r="C16" s="43" t="s">
        <v>78</v>
      </c>
      <c r="F16" t="str">
        <f t="shared" si="0"/>
        <v>Bruch-Weide (Salix fragilis) Wurzelnackt</v>
      </c>
      <c r="G16" s="28">
        <v>1.2</v>
      </c>
    </row>
    <row r="17" spans="3:7" x14ac:dyDescent="0.25">
      <c r="C17" s="43" t="s">
        <v>57</v>
      </c>
      <c r="F17" t="str">
        <f t="shared" si="0"/>
        <v>Mehlbeere (Sorbus aria) Wurzelnackt</v>
      </c>
      <c r="G17" s="28">
        <v>1.5</v>
      </c>
    </row>
    <row r="18" spans="3:7" x14ac:dyDescent="0.25">
      <c r="C18" s="44" t="s">
        <v>29</v>
      </c>
      <c r="D18" s="40"/>
      <c r="E18" s="40"/>
      <c r="F18" s="40" t="str">
        <f t="shared" si="0"/>
        <v>Eberesche (Sorbus aucuparia) Wurzelnackt</v>
      </c>
      <c r="G18" s="28">
        <v>1.5</v>
      </c>
    </row>
    <row r="19" spans="3:7" x14ac:dyDescent="0.25">
      <c r="C19" s="44" t="s">
        <v>58</v>
      </c>
      <c r="D19" s="40"/>
      <c r="E19" s="40"/>
      <c r="F19" s="40" t="str">
        <f t="shared" si="0"/>
        <v>Speierling (Sorbus domestica) Wurzelnackt</v>
      </c>
      <c r="G19" s="28">
        <v>1.5</v>
      </c>
    </row>
    <row r="20" spans="3:7" x14ac:dyDescent="0.25">
      <c r="C20" s="44" t="s">
        <v>30</v>
      </c>
      <c r="D20" s="40"/>
      <c r="E20" s="40"/>
      <c r="F20" s="40" t="str">
        <f t="shared" si="0"/>
        <v>Elsbeere (Sorbus torminalis) Wurzelnackt</v>
      </c>
      <c r="G20" s="28">
        <v>1.5</v>
      </c>
    </row>
    <row r="21" spans="3:7" x14ac:dyDescent="0.25">
      <c r="C21" s="44" t="s">
        <v>79</v>
      </c>
      <c r="D21" s="40"/>
      <c r="E21" s="40"/>
      <c r="F21" s="40" t="str">
        <f t="shared" si="0"/>
        <v>Winter-Linde (Tilia cordata) Wurzelnackt</v>
      </c>
      <c r="G21" s="28">
        <v>1.2</v>
      </c>
    </row>
    <row r="22" spans="3:7" x14ac:dyDescent="0.25">
      <c r="C22" s="44" t="s">
        <v>80</v>
      </c>
      <c r="D22" s="40"/>
      <c r="E22" s="40"/>
      <c r="F22" s="40" t="str">
        <f t="shared" si="0"/>
        <v>Berg-Ulme (Ulmus glabra) Wurzelnackt</v>
      </c>
      <c r="G22" s="28">
        <v>1.2</v>
      </c>
    </row>
    <row r="23" spans="3:7" x14ac:dyDescent="0.25">
      <c r="C23" s="43" t="s">
        <v>81</v>
      </c>
      <c r="F23" t="str">
        <f t="shared" si="0"/>
        <v>Bastard-Ulme (Ulmus x hollandica) Wurzelnackt</v>
      </c>
      <c r="G23" s="28">
        <v>1.2</v>
      </c>
    </row>
    <row r="24" spans="3:7" x14ac:dyDescent="0.25">
      <c r="C24" s="43" t="s">
        <v>82</v>
      </c>
      <c r="F24" t="str">
        <f t="shared" si="0"/>
        <v>Flatter-Ulme (Ulmus laevis) Wurzelnackt</v>
      </c>
      <c r="G24" s="28">
        <v>1.2</v>
      </c>
    </row>
    <row r="25" spans="3:7" x14ac:dyDescent="0.25">
      <c r="C25" s="43" t="s">
        <v>83</v>
      </c>
      <c r="F25" t="str">
        <f t="shared" si="0"/>
        <v>Feld-Ulme (Ulmus minor) Wurzelnackt</v>
      </c>
      <c r="G25" s="28">
        <v>1.2</v>
      </c>
    </row>
    <row r="26" spans="3:7" x14ac:dyDescent="0.25">
      <c r="C26" s="43" t="s">
        <v>93</v>
      </c>
      <c r="F26" t="str">
        <f t="shared" si="0"/>
        <v>sonst. Laubbäume (Genehmigung UNB) Wurzelnackt</v>
      </c>
      <c r="G26" s="28">
        <v>1.2</v>
      </c>
    </row>
    <row r="27" spans="3:7" x14ac:dyDescent="0.25">
      <c r="C27" s="73" t="s">
        <v>84</v>
      </c>
      <c r="F27" t="str">
        <f t="shared" si="0"/>
        <v>Weiß-Tanne (Abies alba) Wurzelnackt</v>
      </c>
      <c r="G27" s="28">
        <v>1.4</v>
      </c>
    </row>
    <row r="28" spans="3:7" x14ac:dyDescent="0.25">
      <c r="C28" s="73" t="s">
        <v>85</v>
      </c>
      <c r="F28" t="str">
        <f t="shared" si="0"/>
        <v>Gewöhliche Eibe (Taxus baccata) Wurzelnackt</v>
      </c>
      <c r="G28" s="41">
        <v>1.4</v>
      </c>
    </row>
    <row r="29" spans="3:7" x14ac:dyDescent="0.25">
      <c r="C29" s="73" t="s">
        <v>92</v>
      </c>
      <c r="F29" t="str">
        <f t="shared" si="0"/>
        <v>alle Kiefernarten Wurzelnackt</v>
      </c>
      <c r="G29" s="28">
        <v>0.8</v>
      </c>
    </row>
    <row r="30" spans="3:7" x14ac:dyDescent="0.25">
      <c r="C30" s="73" t="s">
        <v>94</v>
      </c>
      <c r="F30" s="75" t="str">
        <f t="shared" ref="F30" si="1">CONCATENATE(C30," ",$A$1)</f>
        <v>sonst. Nadelbaumarten (Genehmigung UNB) Wurzelnackt</v>
      </c>
      <c r="G30" s="28">
        <v>1.1499999999999999</v>
      </c>
    </row>
    <row r="31" spans="3:7" s="14" customFormat="1" x14ac:dyDescent="0.25">
      <c r="C31" s="74" t="s">
        <v>31</v>
      </c>
      <c r="D31" s="40"/>
      <c r="E31" s="40"/>
      <c r="F31" s="40" t="str">
        <f t="shared" si="0"/>
        <v>Blutroter Hartriegel (Cornus sanguinea) Wurzelnackt</v>
      </c>
      <c r="G31" s="41">
        <v>1.5</v>
      </c>
    </row>
    <row r="32" spans="3:7" x14ac:dyDescent="0.25">
      <c r="C32" s="45" t="s">
        <v>64</v>
      </c>
      <c r="F32" s="40" t="str">
        <f t="shared" si="0"/>
        <v>Gewöhnliche Hasel (Corylus avellana) Wurzelnackt</v>
      </c>
      <c r="G32" s="28">
        <v>1.5</v>
      </c>
    </row>
    <row r="33" spans="3:7" x14ac:dyDescent="0.25">
      <c r="C33" s="45" t="s">
        <v>32</v>
      </c>
      <c r="F33" s="40" t="str">
        <f t="shared" si="0"/>
        <v>Gewöhnliche Zwergmispel (Cotoneaster integerrimus) Wurzelnackt</v>
      </c>
      <c r="G33" s="41">
        <v>1.5</v>
      </c>
    </row>
    <row r="34" spans="3:7" x14ac:dyDescent="0.25">
      <c r="C34" s="45" t="s">
        <v>33</v>
      </c>
      <c r="F34" s="40" t="str">
        <f t="shared" si="0"/>
        <v>Zweigriffeliger Weißdorn (Crataegus laevigata) Wurzelnackt</v>
      </c>
      <c r="G34" s="28">
        <v>1.5</v>
      </c>
    </row>
    <row r="35" spans="3:7" x14ac:dyDescent="0.25">
      <c r="C35" s="45" t="s">
        <v>34</v>
      </c>
      <c r="F35" s="40" t="str">
        <f t="shared" si="0"/>
        <v>Eingriffeliger Weißdorn (Crataegus monogyma) Wurzelnackt</v>
      </c>
      <c r="G35" s="41">
        <v>1.5</v>
      </c>
    </row>
    <row r="36" spans="3:7" x14ac:dyDescent="0.25">
      <c r="C36" s="45" t="s">
        <v>35</v>
      </c>
      <c r="F36" s="40" t="str">
        <f t="shared" si="0"/>
        <v>Großkelchiger Weißdorn (Crataegus rhipidophylla) Wurzelnackt</v>
      </c>
      <c r="G36" s="28">
        <v>1.5</v>
      </c>
    </row>
    <row r="37" spans="3:7" x14ac:dyDescent="0.25">
      <c r="C37" s="45" t="s">
        <v>36</v>
      </c>
      <c r="F37" s="40" t="str">
        <f t="shared" si="0"/>
        <v>Schwarzwerdender Geißklee (Cytisus nigricans) Wurzelnackt</v>
      </c>
      <c r="G37" s="41">
        <v>1.5</v>
      </c>
    </row>
    <row r="38" spans="3:7" x14ac:dyDescent="0.25">
      <c r="C38" s="45" t="s">
        <v>37</v>
      </c>
      <c r="F38" s="40" t="str">
        <f t="shared" si="0"/>
        <v>Besenginster (Cytisus scoparius) Wurzelnackt</v>
      </c>
      <c r="G38" s="28">
        <v>1.5</v>
      </c>
    </row>
    <row r="39" spans="3:7" x14ac:dyDescent="0.25">
      <c r="C39" s="45" t="s">
        <v>38</v>
      </c>
      <c r="F39" s="40" t="str">
        <f t="shared" si="0"/>
        <v>Gewöhnliches Pfaffenhütchen (Euonymus europaea) Wurzelnackt</v>
      </c>
      <c r="G39" s="41">
        <v>1.5</v>
      </c>
    </row>
    <row r="40" spans="3:7" x14ac:dyDescent="0.25">
      <c r="C40" s="45" t="s">
        <v>39</v>
      </c>
      <c r="F40" s="40" t="str">
        <f t="shared" si="0"/>
        <v>Faulbaum (Rhamnus frangula) Wurzelnackt</v>
      </c>
      <c r="G40" s="28">
        <v>1.5</v>
      </c>
    </row>
    <row r="41" spans="3:7" x14ac:dyDescent="0.25">
      <c r="C41" s="45" t="s">
        <v>40</v>
      </c>
      <c r="F41" s="40" t="str">
        <f t="shared" si="0"/>
        <v>Deutscher Ginster (Genista germanica) Wurzelnackt</v>
      </c>
      <c r="G41" s="41">
        <v>1.5</v>
      </c>
    </row>
    <row r="42" spans="3:7" x14ac:dyDescent="0.25">
      <c r="C42" s="45" t="s">
        <v>41</v>
      </c>
      <c r="F42" s="40" t="str">
        <f t="shared" si="0"/>
        <v>Behaarter Ginster (Genista pilosa) Wurzelnackt</v>
      </c>
      <c r="G42" s="28">
        <v>1.5</v>
      </c>
    </row>
    <row r="43" spans="3:7" x14ac:dyDescent="0.25">
      <c r="C43" s="45" t="s">
        <v>42</v>
      </c>
      <c r="F43" s="40" t="str">
        <f t="shared" si="0"/>
        <v>Färber-Ginster (Genista tinctoria) Wurzelnackt</v>
      </c>
      <c r="G43" s="41">
        <v>1.5</v>
      </c>
    </row>
    <row r="44" spans="3:7" x14ac:dyDescent="0.25">
      <c r="C44" s="45" t="s">
        <v>43</v>
      </c>
      <c r="F44" s="40" t="str">
        <f t="shared" si="0"/>
        <v>Gemeiner Wacholder (Juniperus Communis) Wurzelnackt</v>
      </c>
      <c r="G44" s="28">
        <v>1.5</v>
      </c>
    </row>
    <row r="45" spans="3:7" x14ac:dyDescent="0.25">
      <c r="C45" s="45" t="s">
        <v>44</v>
      </c>
      <c r="F45" s="40" t="str">
        <f t="shared" si="0"/>
        <v>Schwarze Heckenkirsche (Lonicera nigra) Wurzelnackt</v>
      </c>
      <c r="G45" s="41">
        <v>1.5</v>
      </c>
    </row>
    <row r="46" spans="3:7" x14ac:dyDescent="0.25">
      <c r="C46" s="45" t="s">
        <v>45</v>
      </c>
      <c r="F46" s="40" t="str">
        <f t="shared" si="0"/>
        <v>Rote Heckenkirsche (Lonicera xylosteum) Wurzelnackt</v>
      </c>
      <c r="G46" s="28">
        <v>1.5</v>
      </c>
    </row>
    <row r="47" spans="3:7" x14ac:dyDescent="0.25">
      <c r="C47" s="45" t="s">
        <v>46</v>
      </c>
      <c r="F47" s="40" t="str">
        <f t="shared" si="0"/>
        <v>Mispel (Mespilus germanica) Wurzelnackt</v>
      </c>
      <c r="G47" s="41">
        <v>1.5</v>
      </c>
    </row>
    <row r="48" spans="3:7" x14ac:dyDescent="0.25">
      <c r="C48" s="45" t="s">
        <v>47</v>
      </c>
      <c r="F48" s="40" t="str">
        <f t="shared" si="0"/>
        <v>Schlehe / Schwarzdorn (Prunus spinosa) Wurzelnackt</v>
      </c>
      <c r="G48" s="28">
        <v>1.5</v>
      </c>
    </row>
    <row r="49" spans="3:7" x14ac:dyDescent="0.25">
      <c r="C49" s="45" t="s">
        <v>48</v>
      </c>
      <c r="F49" s="40" t="str">
        <f t="shared" si="0"/>
        <v>Purgier-Kreuzdorn (Rhamnus cathartica) Wurzelnackt</v>
      </c>
      <c r="G49" s="41">
        <v>1.5</v>
      </c>
    </row>
    <row r="50" spans="3:7" x14ac:dyDescent="0.25">
      <c r="C50" s="45" t="s">
        <v>49</v>
      </c>
      <c r="F50" s="40" t="str">
        <f t="shared" si="0"/>
        <v>Alpen-Johannisbeere (Ribes alpinum) Wurzelnackt</v>
      </c>
      <c r="G50" s="28">
        <v>1.5</v>
      </c>
    </row>
    <row r="51" spans="3:7" x14ac:dyDescent="0.25">
      <c r="C51" s="45" t="s">
        <v>50</v>
      </c>
      <c r="F51" s="40" t="str">
        <f t="shared" ref="F51:F64" si="2">CONCATENATE(C51," ",$A$1)</f>
        <v>Lederblättrige Rose (Rosa caesia) Wurzelnackt</v>
      </c>
      <c r="G51" s="41">
        <v>1.5</v>
      </c>
    </row>
    <row r="52" spans="3:7" x14ac:dyDescent="0.25">
      <c r="C52" s="45" t="s">
        <v>86</v>
      </c>
      <c r="F52" s="40" t="str">
        <f t="shared" si="2"/>
        <v>Hunds-Rose (Rosa canina) Wurzelnackt</v>
      </c>
      <c r="G52" s="28">
        <v>1.5</v>
      </c>
    </row>
    <row r="53" spans="3:7" x14ac:dyDescent="0.25">
      <c r="C53" s="45" t="s">
        <v>87</v>
      </c>
      <c r="F53" s="40" t="str">
        <f t="shared" si="2"/>
        <v>Hecken-Rose (Rosa corymbifera) Wurzelnackt</v>
      </c>
      <c r="G53" s="41">
        <v>1.5</v>
      </c>
    </row>
    <row r="54" spans="3:7" x14ac:dyDescent="0.25">
      <c r="C54" s="45" t="s">
        <v>88</v>
      </c>
      <c r="F54" s="40" t="str">
        <f t="shared" si="2"/>
        <v>Vogesen-Rose (Rosa dumalis) Wurzelnackt</v>
      </c>
      <c r="G54" s="28">
        <v>1.5</v>
      </c>
    </row>
    <row r="55" spans="3:7" x14ac:dyDescent="0.25">
      <c r="C55" s="45" t="s">
        <v>89</v>
      </c>
      <c r="F55" s="40" t="str">
        <f t="shared" si="2"/>
        <v>falsche/graugrüne Hunds-Rose (Rosa subcanina) Wurzelnackt</v>
      </c>
      <c r="G55" s="41">
        <v>1.5</v>
      </c>
    </row>
    <row r="56" spans="3:7" x14ac:dyDescent="0.25">
      <c r="C56" s="45" t="s">
        <v>90</v>
      </c>
      <c r="F56" s="40" t="str">
        <f t="shared" si="2"/>
        <v>Wein-Rose (Rosa rubiginosa) Wurzelnackt</v>
      </c>
      <c r="G56" s="28">
        <v>1.5</v>
      </c>
    </row>
    <row r="57" spans="3:7" x14ac:dyDescent="0.25">
      <c r="C57" s="45" t="s">
        <v>91</v>
      </c>
      <c r="F57" s="40" t="str">
        <f t="shared" si="2"/>
        <v>Grau-Weide / Asch-Weide (Salix cinerea) Wurzelnackt</v>
      </c>
      <c r="G57" s="41">
        <v>1.5</v>
      </c>
    </row>
    <row r="58" spans="3:7" x14ac:dyDescent="0.25">
      <c r="C58" s="45" t="s">
        <v>51</v>
      </c>
      <c r="F58" s="40" t="str">
        <f t="shared" si="2"/>
        <v>Ohr-Weide (Salix aurita) Wurzelnackt</v>
      </c>
      <c r="G58" s="28">
        <v>1.5</v>
      </c>
    </row>
    <row r="59" spans="3:7" x14ac:dyDescent="0.25">
      <c r="C59" s="45" t="s">
        <v>52</v>
      </c>
      <c r="F59" s="40" t="str">
        <f t="shared" si="2"/>
        <v>Purpur-Weide (Salix purpurea) Wurzelnackt</v>
      </c>
      <c r="G59" s="41">
        <v>1.5</v>
      </c>
    </row>
    <row r="60" spans="3:7" x14ac:dyDescent="0.25">
      <c r="C60" s="45" t="s">
        <v>53</v>
      </c>
      <c r="F60" s="40" t="str">
        <f t="shared" si="2"/>
        <v>Mandel-Weide (Salix triandra) Wurzelnackt</v>
      </c>
      <c r="G60" s="28">
        <v>1.5</v>
      </c>
    </row>
    <row r="61" spans="3:7" x14ac:dyDescent="0.25">
      <c r="C61" s="45" t="s">
        <v>54</v>
      </c>
      <c r="F61" s="40" t="str">
        <f t="shared" si="2"/>
        <v>Korb-Weide (Salix viminalis) Wurzelnackt</v>
      </c>
      <c r="G61" s="41">
        <v>1.5</v>
      </c>
    </row>
    <row r="62" spans="3:7" x14ac:dyDescent="0.25">
      <c r="C62" s="45" t="s">
        <v>55</v>
      </c>
      <c r="F62" s="40" t="str">
        <f t="shared" si="2"/>
        <v>Schwarzer Holunder (Sambucus nigra) Wurzelnackt</v>
      </c>
      <c r="G62" s="28">
        <v>1.5</v>
      </c>
    </row>
    <row r="63" spans="3:7" x14ac:dyDescent="0.25">
      <c r="C63" s="45" t="s">
        <v>56</v>
      </c>
      <c r="F63" s="40" t="str">
        <f t="shared" si="2"/>
        <v>Roter Holunder (Sambucus racemosa) Wurzelnackt</v>
      </c>
      <c r="G63" s="41">
        <v>1.5</v>
      </c>
    </row>
    <row r="64" spans="3:7" x14ac:dyDescent="0.25">
      <c r="C64" s="45" t="s">
        <v>63</v>
      </c>
      <c r="F64" s="40" t="str">
        <f t="shared" si="2"/>
        <v>Gewöhnlicher Schneeball (Viburnum opulus) Wurzelnackt</v>
      </c>
      <c r="G64" s="28">
        <v>1.5</v>
      </c>
    </row>
    <row r="65" spans="3:7" x14ac:dyDescent="0.25">
      <c r="C65" s="72"/>
      <c r="F65" s="40" t="str">
        <f t="shared" ref="F65:F80" si="3">CONCATENATE(C1," ",$A$2)</f>
        <v>Feld-Ahorn (Acer campestre) Container</v>
      </c>
      <c r="G65" s="28">
        <v>1.8</v>
      </c>
    </row>
    <row r="66" spans="3:7" x14ac:dyDescent="0.25">
      <c r="C66" s="72"/>
      <c r="F66" s="40" t="str">
        <f t="shared" si="3"/>
        <v>Spitz-Ahorn (Acer platanoides) Container</v>
      </c>
      <c r="G66" s="28">
        <v>1.8</v>
      </c>
    </row>
    <row r="67" spans="3:7" x14ac:dyDescent="0.25">
      <c r="C67" s="72"/>
      <c r="F67" s="40" t="str">
        <f t="shared" si="3"/>
        <v>Berg-Ahorn (Acer pseudoplatanus) Container</v>
      </c>
      <c r="G67" s="28">
        <v>1.8</v>
      </c>
    </row>
    <row r="68" spans="3:7" x14ac:dyDescent="0.25">
      <c r="C68" s="72"/>
      <c r="F68" s="40" t="str">
        <f t="shared" si="3"/>
        <v>Schwarz-Erle/ Rot-Erle (Alnus glutinosa) Container</v>
      </c>
      <c r="G68" s="28">
        <v>1.8</v>
      </c>
    </row>
    <row r="69" spans="3:7" x14ac:dyDescent="0.25">
      <c r="C69" s="72"/>
      <c r="F69" s="40" t="str">
        <f t="shared" si="3"/>
        <v>Hainbuche (Carpinus betulus) Container</v>
      </c>
      <c r="G69" s="28">
        <v>1.8</v>
      </c>
    </row>
    <row r="70" spans="3:7" x14ac:dyDescent="0.25">
      <c r="C70" s="72"/>
      <c r="F70" s="40" t="str">
        <f t="shared" si="3"/>
        <v>Rot-Buche (Fagus sylvatica) Container</v>
      </c>
      <c r="G70" s="28">
        <v>1.8</v>
      </c>
    </row>
    <row r="71" spans="3:7" x14ac:dyDescent="0.25">
      <c r="C71" s="72"/>
      <c r="F71" s="40" t="str">
        <f t="shared" si="3"/>
        <v>Esche (Fraxinus excelsior) Container</v>
      </c>
      <c r="G71" s="28">
        <v>1.8</v>
      </c>
    </row>
    <row r="72" spans="3:7" x14ac:dyDescent="0.25">
      <c r="C72" s="72"/>
      <c r="F72" s="40" t="str">
        <f t="shared" si="3"/>
        <v>Wild-Apfel / Holz-Apfel (Malus sylvestris) Container</v>
      </c>
      <c r="G72" s="28">
        <v>2.1</v>
      </c>
    </row>
    <row r="73" spans="3:7" x14ac:dyDescent="0.25">
      <c r="C73" s="72"/>
      <c r="F73" s="40" t="str">
        <f t="shared" si="3"/>
        <v>Schwarz-Pappel (Populus nigra) Container</v>
      </c>
      <c r="G73" s="28">
        <v>1.8</v>
      </c>
    </row>
    <row r="74" spans="3:7" x14ac:dyDescent="0.25">
      <c r="C74" s="72"/>
      <c r="F74" s="40" t="str">
        <f t="shared" si="3"/>
        <v>Vogel-Kirsche (Prunus avium) Container</v>
      </c>
      <c r="G74" s="28">
        <v>2.1</v>
      </c>
    </row>
    <row r="75" spans="3:7" x14ac:dyDescent="0.25">
      <c r="C75" s="72"/>
      <c r="F75" s="40" t="str">
        <f t="shared" si="3"/>
        <v>Gewöhnliche Traubenkirsche (Prunus padus) Container</v>
      </c>
      <c r="G75" s="28">
        <v>2.1</v>
      </c>
    </row>
    <row r="76" spans="3:7" x14ac:dyDescent="0.25">
      <c r="C76" s="72"/>
      <c r="F76" s="40" t="str">
        <f t="shared" si="3"/>
        <v>Wild-Birne (Pyrus pyraster) Container</v>
      </c>
      <c r="G76" s="28">
        <v>2.1</v>
      </c>
    </row>
    <row r="77" spans="3:7" x14ac:dyDescent="0.25">
      <c r="C77" s="72"/>
      <c r="F77" s="40" t="str">
        <f t="shared" si="3"/>
        <v>Trauben-Eiche (Quercus petraea) Container</v>
      </c>
      <c r="G77" s="28">
        <v>2.1</v>
      </c>
    </row>
    <row r="78" spans="3:7" x14ac:dyDescent="0.25">
      <c r="C78" s="72"/>
      <c r="F78" s="40" t="str">
        <f t="shared" si="3"/>
        <v>Stiel-Eiche (Quercus robur) Container</v>
      </c>
      <c r="G78" s="28">
        <v>2.1</v>
      </c>
    </row>
    <row r="79" spans="3:7" x14ac:dyDescent="0.25">
      <c r="C79" s="72"/>
      <c r="F79" s="40" t="str">
        <f t="shared" si="3"/>
        <v>Silber-Weide (Salix alba) Container</v>
      </c>
      <c r="G79" s="28">
        <v>1.8</v>
      </c>
    </row>
    <row r="80" spans="3:7" x14ac:dyDescent="0.25">
      <c r="F80" s="40" t="str">
        <f t="shared" si="3"/>
        <v>Bruch-Weide (Salix fragilis) Container</v>
      </c>
      <c r="G80" s="28">
        <v>1.8</v>
      </c>
    </row>
    <row r="81" spans="6:7" x14ac:dyDescent="0.25">
      <c r="F81" s="40" t="s">
        <v>59</v>
      </c>
      <c r="G81" s="28">
        <v>2.1</v>
      </c>
    </row>
    <row r="82" spans="6:7" x14ac:dyDescent="0.25">
      <c r="F82" s="40" t="str">
        <f>CONCATENATE(C18," ",$A$2)</f>
        <v>Eberesche (Sorbus aucuparia) Container</v>
      </c>
      <c r="G82" s="28">
        <v>2.1</v>
      </c>
    </row>
    <row r="83" spans="6:7" x14ac:dyDescent="0.25">
      <c r="F83" s="40" t="s">
        <v>60</v>
      </c>
      <c r="G83" s="28">
        <v>2.1</v>
      </c>
    </row>
    <row r="84" spans="6:7" x14ac:dyDescent="0.25">
      <c r="F84" s="40" t="str">
        <f t="shared" ref="F84:F90" si="4">CONCATENATE(C20," ",$A$2)</f>
        <v>Elsbeere (Sorbus torminalis) Container</v>
      </c>
      <c r="G84" s="28">
        <v>2.1</v>
      </c>
    </row>
    <row r="85" spans="6:7" x14ac:dyDescent="0.25">
      <c r="F85" s="40" t="str">
        <f t="shared" si="4"/>
        <v>Winter-Linde (Tilia cordata) Container</v>
      </c>
      <c r="G85" s="28">
        <v>1.8</v>
      </c>
    </row>
    <row r="86" spans="6:7" x14ac:dyDescent="0.25">
      <c r="F86" s="40" t="str">
        <f t="shared" si="4"/>
        <v>Berg-Ulme (Ulmus glabra) Container</v>
      </c>
      <c r="G86" s="28">
        <v>1.8</v>
      </c>
    </row>
    <row r="87" spans="6:7" x14ac:dyDescent="0.25">
      <c r="F87" s="40" t="str">
        <f t="shared" si="4"/>
        <v>Bastard-Ulme (Ulmus x hollandica) Container</v>
      </c>
      <c r="G87" s="28">
        <v>1.8</v>
      </c>
    </row>
    <row r="88" spans="6:7" x14ac:dyDescent="0.25">
      <c r="F88" s="40" t="str">
        <f t="shared" si="4"/>
        <v>Flatter-Ulme (Ulmus laevis) Container</v>
      </c>
      <c r="G88" s="28">
        <v>1.8</v>
      </c>
    </row>
    <row r="89" spans="6:7" x14ac:dyDescent="0.25">
      <c r="F89" s="40" t="str">
        <f t="shared" si="4"/>
        <v>Feld-Ulme (Ulmus minor) Container</v>
      </c>
      <c r="G89" s="28">
        <v>1.8</v>
      </c>
    </row>
    <row r="90" spans="6:7" x14ac:dyDescent="0.25">
      <c r="F90" s="40" t="str">
        <f t="shared" si="4"/>
        <v>sonst. Laubbäume (Genehmigung UNB) Container</v>
      </c>
      <c r="G90" s="28">
        <v>1.8</v>
      </c>
    </row>
    <row r="91" spans="6:7" x14ac:dyDescent="0.25">
      <c r="F91" s="40" t="str">
        <f t="shared" ref="F91:F93" si="5">CONCATENATE(C27," ",$A$2)</f>
        <v>Weiß-Tanne (Abies alba) Container</v>
      </c>
      <c r="G91" s="42">
        <v>2</v>
      </c>
    </row>
    <row r="92" spans="6:7" x14ac:dyDescent="0.25">
      <c r="F92" s="40" t="str">
        <f t="shared" si="5"/>
        <v>Gewöhliche Eibe (Taxus baccata) Container</v>
      </c>
      <c r="G92" s="42">
        <v>2</v>
      </c>
    </row>
    <row r="93" spans="6:7" x14ac:dyDescent="0.25">
      <c r="F93" s="40" t="str">
        <f t="shared" si="5"/>
        <v>alle Kiefernarten Container</v>
      </c>
      <c r="G93" s="28">
        <v>1.4</v>
      </c>
    </row>
    <row r="94" spans="6:7" x14ac:dyDescent="0.25">
      <c r="F94" s="40" t="str">
        <f t="shared" ref="F94" si="6">CONCATENATE(C30," ",$A$2)</f>
        <v>sonst. Nadelbaumarten (Genehmigung UNB) Container</v>
      </c>
      <c r="G94" s="28">
        <v>1.75</v>
      </c>
    </row>
    <row r="95" spans="6:7" x14ac:dyDescent="0.25">
      <c r="F95" s="40" t="str">
        <f t="shared" ref="F95:F114" si="7">CONCATENATE(C31," ",$A$2)</f>
        <v>Blutroter Hartriegel (Cornus sanguinea) Container</v>
      </c>
      <c r="G95" s="28">
        <v>2.1</v>
      </c>
    </row>
    <row r="96" spans="6:7" x14ac:dyDescent="0.25">
      <c r="F96" s="40" t="str">
        <f t="shared" si="7"/>
        <v>Gewöhnliche Hasel (Corylus avellana) Container</v>
      </c>
      <c r="G96" s="28">
        <v>2.1</v>
      </c>
    </row>
    <row r="97" spans="6:7" x14ac:dyDescent="0.25">
      <c r="F97" s="40" t="str">
        <f t="shared" si="7"/>
        <v>Gewöhnliche Zwergmispel (Cotoneaster integerrimus) Container</v>
      </c>
      <c r="G97" s="28">
        <v>2.1</v>
      </c>
    </row>
    <row r="98" spans="6:7" x14ac:dyDescent="0.25">
      <c r="F98" s="40" t="str">
        <f t="shared" si="7"/>
        <v>Zweigriffeliger Weißdorn (Crataegus laevigata) Container</v>
      </c>
      <c r="G98" s="28">
        <v>2.1</v>
      </c>
    </row>
    <row r="99" spans="6:7" x14ac:dyDescent="0.25">
      <c r="F99" s="40" t="str">
        <f t="shared" si="7"/>
        <v>Eingriffeliger Weißdorn (Crataegus monogyma) Container</v>
      </c>
      <c r="G99" s="28">
        <v>2.1</v>
      </c>
    </row>
    <row r="100" spans="6:7" x14ac:dyDescent="0.25">
      <c r="F100" s="40" t="str">
        <f t="shared" si="7"/>
        <v>Großkelchiger Weißdorn (Crataegus rhipidophylla) Container</v>
      </c>
      <c r="G100" s="28">
        <v>2.1</v>
      </c>
    </row>
    <row r="101" spans="6:7" x14ac:dyDescent="0.25">
      <c r="F101" s="40" t="str">
        <f t="shared" si="7"/>
        <v>Schwarzwerdender Geißklee (Cytisus nigricans) Container</v>
      </c>
      <c r="G101" s="28">
        <v>2.1</v>
      </c>
    </row>
    <row r="102" spans="6:7" x14ac:dyDescent="0.25">
      <c r="F102" s="40" t="str">
        <f t="shared" si="7"/>
        <v>Besenginster (Cytisus scoparius) Container</v>
      </c>
      <c r="G102" s="28">
        <v>2.1</v>
      </c>
    </row>
    <row r="103" spans="6:7" x14ac:dyDescent="0.25">
      <c r="F103" s="40" t="str">
        <f t="shared" si="7"/>
        <v>Gewöhnliches Pfaffenhütchen (Euonymus europaea) Container</v>
      </c>
      <c r="G103" s="28">
        <v>2.1</v>
      </c>
    </row>
    <row r="104" spans="6:7" x14ac:dyDescent="0.25">
      <c r="F104" s="40" t="str">
        <f t="shared" si="7"/>
        <v>Faulbaum (Rhamnus frangula) Container</v>
      </c>
      <c r="G104" s="28">
        <v>2.1</v>
      </c>
    </row>
    <row r="105" spans="6:7" x14ac:dyDescent="0.25">
      <c r="F105" s="40" t="str">
        <f t="shared" si="7"/>
        <v>Deutscher Ginster (Genista germanica) Container</v>
      </c>
      <c r="G105" s="28">
        <v>2.1</v>
      </c>
    </row>
    <row r="106" spans="6:7" x14ac:dyDescent="0.25">
      <c r="F106" s="40" t="str">
        <f t="shared" si="7"/>
        <v>Behaarter Ginster (Genista pilosa) Container</v>
      </c>
      <c r="G106" s="28">
        <v>2.1</v>
      </c>
    </row>
    <row r="107" spans="6:7" x14ac:dyDescent="0.25">
      <c r="F107" s="40" t="str">
        <f t="shared" si="7"/>
        <v>Färber-Ginster (Genista tinctoria) Container</v>
      </c>
      <c r="G107" s="28">
        <v>2.1</v>
      </c>
    </row>
    <row r="108" spans="6:7" x14ac:dyDescent="0.25">
      <c r="F108" s="40" t="str">
        <f t="shared" si="7"/>
        <v>Gemeiner Wacholder (Juniperus Communis) Container</v>
      </c>
      <c r="G108" s="28">
        <v>2.1</v>
      </c>
    </row>
    <row r="109" spans="6:7" x14ac:dyDescent="0.25">
      <c r="F109" s="40" t="str">
        <f t="shared" si="7"/>
        <v>Schwarze Heckenkirsche (Lonicera nigra) Container</v>
      </c>
      <c r="G109" s="28">
        <v>2.1</v>
      </c>
    </row>
    <row r="110" spans="6:7" x14ac:dyDescent="0.25">
      <c r="F110" s="40" t="str">
        <f t="shared" si="7"/>
        <v>Rote Heckenkirsche (Lonicera xylosteum) Container</v>
      </c>
      <c r="G110" s="28">
        <v>2.1</v>
      </c>
    </row>
    <row r="111" spans="6:7" x14ac:dyDescent="0.25">
      <c r="F111" s="40" t="str">
        <f t="shared" si="7"/>
        <v>Mispel (Mespilus germanica) Container</v>
      </c>
      <c r="G111" s="28">
        <v>2.1</v>
      </c>
    </row>
    <row r="112" spans="6:7" x14ac:dyDescent="0.25">
      <c r="F112" s="40" t="str">
        <f t="shared" si="7"/>
        <v>Schlehe / Schwarzdorn (Prunus spinosa) Container</v>
      </c>
      <c r="G112" s="28">
        <v>2.1</v>
      </c>
    </row>
    <row r="113" spans="6:7" x14ac:dyDescent="0.25">
      <c r="F113" s="40" t="str">
        <f t="shared" si="7"/>
        <v>Purgier-Kreuzdorn (Rhamnus cathartica) Container</v>
      </c>
      <c r="G113" s="28">
        <v>2.1</v>
      </c>
    </row>
    <row r="114" spans="6:7" x14ac:dyDescent="0.25">
      <c r="F114" s="40" t="str">
        <f t="shared" si="7"/>
        <v>Alpen-Johannisbeere (Ribes alpinum) Container</v>
      </c>
      <c r="G114" s="28">
        <v>2.1</v>
      </c>
    </row>
    <row r="115" spans="6:7" x14ac:dyDescent="0.25">
      <c r="F115" s="40" t="str">
        <f t="shared" ref="F115:F120" si="8">CONCATENATE(C51," ",$A$2)</f>
        <v>Lederblättrige Rose (Rosa caesia) Container</v>
      </c>
      <c r="G115" s="28">
        <v>2.1</v>
      </c>
    </row>
    <row r="116" spans="6:7" x14ac:dyDescent="0.25">
      <c r="F116" s="40" t="str">
        <f t="shared" si="8"/>
        <v>Hunds-Rose (Rosa canina) Container</v>
      </c>
      <c r="G116" s="28">
        <v>2.1</v>
      </c>
    </row>
    <row r="117" spans="6:7" x14ac:dyDescent="0.25">
      <c r="F117" s="40" t="str">
        <f t="shared" si="8"/>
        <v>Hecken-Rose (Rosa corymbifera) Container</v>
      </c>
      <c r="G117" s="28">
        <v>2.1</v>
      </c>
    </row>
    <row r="118" spans="6:7" x14ac:dyDescent="0.25">
      <c r="F118" s="40" t="str">
        <f t="shared" si="8"/>
        <v>Vogesen-Rose (Rosa dumalis) Container</v>
      </c>
      <c r="G118" s="28">
        <v>2.1</v>
      </c>
    </row>
    <row r="119" spans="6:7" x14ac:dyDescent="0.25">
      <c r="F119" s="40" t="str">
        <f t="shared" si="8"/>
        <v>falsche/graugrüne Hunds-Rose (Rosa subcanina) Container</v>
      </c>
      <c r="G119" s="28">
        <v>2.1</v>
      </c>
    </row>
    <row r="120" spans="6:7" x14ac:dyDescent="0.25">
      <c r="F120" s="40" t="str">
        <f t="shared" si="8"/>
        <v>Wein-Rose (Rosa rubiginosa) Container</v>
      </c>
      <c r="G120" s="28">
        <v>2.1</v>
      </c>
    </row>
    <row r="121" spans="6:7" x14ac:dyDescent="0.25">
      <c r="F121" s="40" t="str">
        <f>CONCATENATE(C57," ",$A$2)</f>
        <v>Grau-Weide / Asch-Weide (Salix cinerea) Container</v>
      </c>
      <c r="G121" s="28">
        <v>2.1</v>
      </c>
    </row>
    <row r="122" spans="6:7" x14ac:dyDescent="0.25">
      <c r="F122" s="40" t="str">
        <f t="shared" ref="F122:F126" si="9">CONCATENATE(C58," ",$A$2)</f>
        <v>Ohr-Weide (Salix aurita) Container</v>
      </c>
      <c r="G122" s="28">
        <v>2.1</v>
      </c>
    </row>
    <row r="123" spans="6:7" x14ac:dyDescent="0.25">
      <c r="F123" s="40" t="str">
        <f t="shared" si="9"/>
        <v>Purpur-Weide (Salix purpurea) Container</v>
      </c>
      <c r="G123" s="28">
        <v>2.1</v>
      </c>
    </row>
    <row r="124" spans="6:7" x14ac:dyDescent="0.25">
      <c r="F124" s="40" t="str">
        <f t="shared" si="9"/>
        <v>Mandel-Weide (Salix triandra) Container</v>
      </c>
      <c r="G124" s="28">
        <v>2.1</v>
      </c>
    </row>
    <row r="125" spans="6:7" x14ac:dyDescent="0.25">
      <c r="F125" s="40" t="str">
        <f t="shared" si="9"/>
        <v>Korb-Weide (Salix viminalis) Container</v>
      </c>
      <c r="G125" s="28">
        <v>2.1</v>
      </c>
    </row>
    <row r="126" spans="6:7" x14ac:dyDescent="0.25">
      <c r="F126" s="40" t="str">
        <f t="shared" si="9"/>
        <v>Schwarzer Holunder (Sambucus nigra) Container</v>
      </c>
      <c r="G126" s="28">
        <v>2.1</v>
      </c>
    </row>
    <row r="127" spans="6:7" x14ac:dyDescent="0.25">
      <c r="F127" s="40" t="str">
        <f>CONCATENATE(C63," ",$A$2)</f>
        <v>Roter Holunder (Sambucus racemosa) Container</v>
      </c>
      <c r="G127" s="28">
        <v>2.1</v>
      </c>
    </row>
    <row r="128" spans="6:7" x14ac:dyDescent="0.25">
      <c r="F128" s="40" t="str">
        <f t="shared" ref="F128" si="10">CONCATENATE(C64," ",$A$2)</f>
        <v>Gewöhnlicher Schneeball (Viburnum opulus) Container</v>
      </c>
      <c r="G128" s="28">
        <v>2.1</v>
      </c>
    </row>
    <row r="129" spans="6:7" x14ac:dyDescent="0.25">
      <c r="F129" t="str">
        <f t="shared" ref="F129:F144" si="11">CONCATENATE(C1," ",$A$3)</f>
        <v>Feld-Ahorn (Acer campestre) Wildling</v>
      </c>
      <c r="G129" s="28">
        <v>0.9</v>
      </c>
    </row>
    <row r="130" spans="6:7" x14ac:dyDescent="0.25">
      <c r="F130" t="str">
        <f t="shared" si="11"/>
        <v>Spitz-Ahorn (Acer platanoides) Wildling</v>
      </c>
      <c r="G130" s="28">
        <v>0.9</v>
      </c>
    </row>
    <row r="131" spans="6:7" x14ac:dyDescent="0.25">
      <c r="F131" t="str">
        <f t="shared" si="11"/>
        <v>Berg-Ahorn (Acer pseudoplatanus) Wildling</v>
      </c>
      <c r="G131" s="28">
        <v>0.9</v>
      </c>
    </row>
    <row r="132" spans="6:7" x14ac:dyDescent="0.25">
      <c r="F132" t="str">
        <f t="shared" si="11"/>
        <v>Schwarz-Erle/ Rot-Erle (Alnus glutinosa) Wildling</v>
      </c>
      <c r="G132" s="28">
        <v>0.9</v>
      </c>
    </row>
    <row r="133" spans="6:7" x14ac:dyDescent="0.25">
      <c r="F133" t="str">
        <f t="shared" si="11"/>
        <v>Hainbuche (Carpinus betulus) Wildling</v>
      </c>
      <c r="G133" s="28">
        <v>0.9</v>
      </c>
    </row>
    <row r="134" spans="6:7" x14ac:dyDescent="0.25">
      <c r="F134" t="str">
        <f t="shared" si="11"/>
        <v>Rot-Buche (Fagus sylvatica) Wildling</v>
      </c>
      <c r="G134" s="28">
        <v>0.9</v>
      </c>
    </row>
    <row r="135" spans="6:7" x14ac:dyDescent="0.25">
      <c r="F135" t="str">
        <f t="shared" si="11"/>
        <v>Esche (Fraxinus excelsior) Wildling</v>
      </c>
      <c r="G135" s="28">
        <v>0.9</v>
      </c>
    </row>
    <row r="136" spans="6:7" x14ac:dyDescent="0.25">
      <c r="F136" t="str">
        <f t="shared" si="11"/>
        <v>Wild-Apfel / Holz-Apfel (Malus sylvestris) Wildling</v>
      </c>
      <c r="G136" s="28">
        <v>1.1499999999999999</v>
      </c>
    </row>
    <row r="137" spans="6:7" x14ac:dyDescent="0.25">
      <c r="F137" t="str">
        <f t="shared" si="11"/>
        <v>Schwarz-Pappel (Populus nigra) Wildling</v>
      </c>
      <c r="G137" s="28">
        <v>0.9</v>
      </c>
    </row>
    <row r="138" spans="6:7" x14ac:dyDescent="0.25">
      <c r="F138" t="str">
        <f t="shared" si="11"/>
        <v>Vogel-Kirsche (Prunus avium) Wildling</v>
      </c>
      <c r="G138" s="28">
        <v>1.1499999999999999</v>
      </c>
    </row>
    <row r="139" spans="6:7" x14ac:dyDescent="0.25">
      <c r="F139" t="str">
        <f t="shared" si="11"/>
        <v>Gewöhnliche Traubenkirsche (Prunus padus) Wildling</v>
      </c>
      <c r="G139" s="28">
        <v>1.1499999999999999</v>
      </c>
    </row>
    <row r="140" spans="6:7" x14ac:dyDescent="0.25">
      <c r="F140" t="str">
        <f t="shared" si="11"/>
        <v>Wild-Birne (Pyrus pyraster) Wildling</v>
      </c>
      <c r="G140" s="28">
        <v>1.1499999999999999</v>
      </c>
    </row>
    <row r="141" spans="6:7" x14ac:dyDescent="0.25">
      <c r="F141" t="str">
        <f t="shared" si="11"/>
        <v>Trauben-Eiche (Quercus petraea) Wildling</v>
      </c>
      <c r="G141" s="28">
        <v>1.1499999999999999</v>
      </c>
    </row>
    <row r="142" spans="6:7" x14ac:dyDescent="0.25">
      <c r="F142" t="str">
        <f t="shared" si="11"/>
        <v>Stiel-Eiche (Quercus robur) Wildling</v>
      </c>
      <c r="G142" s="28">
        <v>1.1499999999999999</v>
      </c>
    </row>
    <row r="143" spans="6:7" x14ac:dyDescent="0.25">
      <c r="F143" t="str">
        <f t="shared" si="11"/>
        <v>Silber-Weide (Salix alba) Wildling</v>
      </c>
      <c r="G143" s="28">
        <v>0.9</v>
      </c>
    </row>
    <row r="144" spans="6:7" x14ac:dyDescent="0.25">
      <c r="F144" t="str">
        <f t="shared" si="11"/>
        <v>Bruch-Weide (Salix fragilis) Wildling</v>
      </c>
      <c r="G144" s="28">
        <v>0.9</v>
      </c>
    </row>
    <row r="145" spans="6:7" x14ac:dyDescent="0.25">
      <c r="F145" t="s">
        <v>61</v>
      </c>
      <c r="G145" s="28">
        <v>1.1499999999999999</v>
      </c>
    </row>
    <row r="146" spans="6:7" x14ac:dyDescent="0.25">
      <c r="F146" t="str">
        <f>CONCATENATE(C18," ",$A$3)</f>
        <v>Eberesche (Sorbus aucuparia) Wildling</v>
      </c>
      <c r="G146" s="28">
        <v>1.1499999999999999</v>
      </c>
    </row>
    <row r="147" spans="6:7" x14ac:dyDescent="0.25">
      <c r="F147" t="s">
        <v>62</v>
      </c>
      <c r="G147" s="28">
        <v>1.1499999999999999</v>
      </c>
    </row>
    <row r="148" spans="6:7" x14ac:dyDescent="0.25">
      <c r="F148" t="str">
        <f t="shared" ref="F148:F154" si="12">CONCATENATE(C20," ",$A$3)</f>
        <v>Elsbeere (Sorbus torminalis) Wildling</v>
      </c>
      <c r="G148" s="28">
        <v>1.1499999999999999</v>
      </c>
    </row>
    <row r="149" spans="6:7" x14ac:dyDescent="0.25">
      <c r="F149" t="str">
        <f t="shared" si="12"/>
        <v>Winter-Linde (Tilia cordata) Wildling</v>
      </c>
      <c r="G149" s="28">
        <v>0.9</v>
      </c>
    </row>
    <row r="150" spans="6:7" x14ac:dyDescent="0.25">
      <c r="F150" t="str">
        <f t="shared" si="12"/>
        <v>Berg-Ulme (Ulmus glabra) Wildling</v>
      </c>
      <c r="G150" s="28">
        <v>0.9</v>
      </c>
    </row>
    <row r="151" spans="6:7" x14ac:dyDescent="0.25">
      <c r="F151" t="str">
        <f t="shared" si="12"/>
        <v>Bastard-Ulme (Ulmus x hollandica) Wildling</v>
      </c>
      <c r="G151" s="28">
        <v>0.9</v>
      </c>
    </row>
    <row r="152" spans="6:7" x14ac:dyDescent="0.25">
      <c r="F152" t="str">
        <f t="shared" si="12"/>
        <v>Flatter-Ulme (Ulmus laevis) Wildling</v>
      </c>
      <c r="G152" s="28">
        <v>0.9</v>
      </c>
    </row>
    <row r="153" spans="6:7" x14ac:dyDescent="0.25">
      <c r="F153" t="str">
        <f t="shared" si="12"/>
        <v>Feld-Ulme (Ulmus minor) Wildling</v>
      </c>
      <c r="G153" s="28">
        <v>0.9</v>
      </c>
    </row>
    <row r="154" spans="6:7" x14ac:dyDescent="0.25">
      <c r="F154" t="str">
        <f t="shared" si="12"/>
        <v>sonst. Laubbäume (Genehmigung UNB) Wildling</v>
      </c>
      <c r="G154" s="28">
        <v>0.9</v>
      </c>
    </row>
    <row r="155" spans="6:7" x14ac:dyDescent="0.25">
      <c r="F155" t="str">
        <f t="shared" ref="F155:F157" si="13">CONCATENATE(C27," ",$A$3)</f>
        <v>Weiß-Tanne (Abies alba) Wildling</v>
      </c>
      <c r="G155" s="28">
        <v>1.1000000000000001</v>
      </c>
    </row>
    <row r="156" spans="6:7" x14ac:dyDescent="0.25">
      <c r="F156" t="str">
        <f t="shared" si="13"/>
        <v>Gewöhliche Eibe (Taxus baccata) Wildling</v>
      </c>
      <c r="G156" s="28">
        <v>1.1000000000000001</v>
      </c>
    </row>
    <row r="157" spans="6:7" x14ac:dyDescent="0.25">
      <c r="F157" t="str">
        <f t="shared" si="13"/>
        <v>alle Kiefernarten Wildling</v>
      </c>
      <c r="G157" s="28">
        <v>0.5</v>
      </c>
    </row>
    <row r="158" spans="6:7" x14ac:dyDescent="0.25">
      <c r="F158" s="2" t="str">
        <f t="shared" ref="F158" si="14">CONCATENATE(C30," ",$A$3)</f>
        <v>sonst. Nadelbaumarten (Genehmigung UNB) Wildling</v>
      </c>
      <c r="G158" s="28">
        <v>0.85</v>
      </c>
    </row>
    <row r="159" spans="6:7" x14ac:dyDescent="0.25">
      <c r="F159" t="str">
        <f t="shared" ref="F159:F178" si="15">CONCATENATE(C31," ",$A$3)</f>
        <v>Blutroter Hartriegel (Cornus sanguinea) Wildling</v>
      </c>
      <c r="G159" s="28">
        <v>1.1499999999999999</v>
      </c>
    </row>
    <row r="160" spans="6:7" x14ac:dyDescent="0.25">
      <c r="F160" t="str">
        <f t="shared" si="15"/>
        <v>Gewöhnliche Hasel (Corylus avellana) Wildling</v>
      </c>
      <c r="G160" s="28">
        <v>1.1499999999999999</v>
      </c>
    </row>
    <row r="161" spans="6:7" x14ac:dyDescent="0.25">
      <c r="F161" t="str">
        <f t="shared" si="15"/>
        <v>Gewöhnliche Zwergmispel (Cotoneaster integerrimus) Wildling</v>
      </c>
      <c r="G161" s="28">
        <v>1.1499999999999999</v>
      </c>
    </row>
    <row r="162" spans="6:7" x14ac:dyDescent="0.25">
      <c r="F162" t="str">
        <f t="shared" si="15"/>
        <v>Zweigriffeliger Weißdorn (Crataegus laevigata) Wildling</v>
      </c>
      <c r="G162" s="28">
        <v>1.1499999999999999</v>
      </c>
    </row>
    <row r="163" spans="6:7" x14ac:dyDescent="0.25">
      <c r="F163" t="str">
        <f t="shared" si="15"/>
        <v>Eingriffeliger Weißdorn (Crataegus monogyma) Wildling</v>
      </c>
      <c r="G163" s="28">
        <v>1.1499999999999999</v>
      </c>
    </row>
    <row r="164" spans="6:7" x14ac:dyDescent="0.25">
      <c r="F164" t="str">
        <f t="shared" si="15"/>
        <v>Großkelchiger Weißdorn (Crataegus rhipidophylla) Wildling</v>
      </c>
      <c r="G164" s="28">
        <v>1.1499999999999999</v>
      </c>
    </row>
    <row r="165" spans="6:7" x14ac:dyDescent="0.25">
      <c r="F165" t="str">
        <f t="shared" si="15"/>
        <v>Schwarzwerdender Geißklee (Cytisus nigricans) Wildling</v>
      </c>
      <c r="G165" s="28">
        <v>1.1499999999999999</v>
      </c>
    </row>
    <row r="166" spans="6:7" x14ac:dyDescent="0.25">
      <c r="F166" t="str">
        <f t="shared" si="15"/>
        <v>Besenginster (Cytisus scoparius) Wildling</v>
      </c>
      <c r="G166" s="28">
        <v>1.1499999999999999</v>
      </c>
    </row>
    <row r="167" spans="6:7" x14ac:dyDescent="0.25">
      <c r="F167" t="str">
        <f t="shared" si="15"/>
        <v>Gewöhnliches Pfaffenhütchen (Euonymus europaea) Wildling</v>
      </c>
      <c r="G167" s="28">
        <v>1.1499999999999999</v>
      </c>
    </row>
    <row r="168" spans="6:7" x14ac:dyDescent="0.25">
      <c r="F168" t="str">
        <f t="shared" si="15"/>
        <v>Faulbaum (Rhamnus frangula) Wildling</v>
      </c>
      <c r="G168" s="28">
        <v>1.1499999999999999</v>
      </c>
    </row>
    <row r="169" spans="6:7" x14ac:dyDescent="0.25">
      <c r="F169" t="str">
        <f t="shared" si="15"/>
        <v>Deutscher Ginster (Genista germanica) Wildling</v>
      </c>
      <c r="G169" s="28">
        <v>1.1499999999999999</v>
      </c>
    </row>
    <row r="170" spans="6:7" x14ac:dyDescent="0.25">
      <c r="F170" t="str">
        <f t="shared" si="15"/>
        <v>Behaarter Ginster (Genista pilosa) Wildling</v>
      </c>
      <c r="G170" s="28">
        <v>1.1499999999999999</v>
      </c>
    </row>
    <row r="171" spans="6:7" x14ac:dyDescent="0.25">
      <c r="F171" t="str">
        <f t="shared" si="15"/>
        <v>Färber-Ginster (Genista tinctoria) Wildling</v>
      </c>
      <c r="G171" s="28">
        <v>1.1499999999999999</v>
      </c>
    </row>
    <row r="172" spans="6:7" x14ac:dyDescent="0.25">
      <c r="F172" t="str">
        <f t="shared" si="15"/>
        <v>Gemeiner Wacholder (Juniperus Communis) Wildling</v>
      </c>
      <c r="G172" s="28">
        <v>1.1499999999999999</v>
      </c>
    </row>
    <row r="173" spans="6:7" x14ac:dyDescent="0.25">
      <c r="F173" t="str">
        <f t="shared" si="15"/>
        <v>Schwarze Heckenkirsche (Lonicera nigra) Wildling</v>
      </c>
      <c r="G173" s="28">
        <v>1.1499999999999999</v>
      </c>
    </row>
    <row r="174" spans="6:7" x14ac:dyDescent="0.25">
      <c r="F174" t="str">
        <f t="shared" si="15"/>
        <v>Rote Heckenkirsche (Lonicera xylosteum) Wildling</v>
      </c>
      <c r="G174" s="28">
        <v>1.1499999999999999</v>
      </c>
    </row>
    <row r="175" spans="6:7" x14ac:dyDescent="0.25">
      <c r="F175" t="str">
        <f t="shared" si="15"/>
        <v>Mispel (Mespilus germanica) Wildling</v>
      </c>
      <c r="G175" s="28">
        <v>1.1499999999999999</v>
      </c>
    </row>
    <row r="176" spans="6:7" x14ac:dyDescent="0.25">
      <c r="F176" t="str">
        <f t="shared" si="15"/>
        <v>Schlehe / Schwarzdorn (Prunus spinosa) Wildling</v>
      </c>
      <c r="G176" s="28">
        <v>1.1499999999999999</v>
      </c>
    </row>
    <row r="177" spans="6:7" x14ac:dyDescent="0.25">
      <c r="F177" t="str">
        <f t="shared" si="15"/>
        <v>Purgier-Kreuzdorn (Rhamnus cathartica) Wildling</v>
      </c>
      <c r="G177" s="28">
        <v>1.1499999999999999</v>
      </c>
    </row>
    <row r="178" spans="6:7" x14ac:dyDescent="0.25">
      <c r="F178" t="str">
        <f t="shared" si="15"/>
        <v>Alpen-Johannisbeere (Ribes alpinum) Wildling</v>
      </c>
      <c r="G178" s="28">
        <v>1.1499999999999999</v>
      </c>
    </row>
    <row r="179" spans="6:7" x14ac:dyDescent="0.25">
      <c r="F179" t="str">
        <f t="shared" ref="F179:F183" si="16">CONCATENATE(C51," ",$A$3)</f>
        <v>Lederblättrige Rose (Rosa caesia) Wildling</v>
      </c>
      <c r="G179" s="28">
        <v>1.1499999999999999</v>
      </c>
    </row>
    <row r="180" spans="6:7" x14ac:dyDescent="0.25">
      <c r="F180" t="str">
        <f t="shared" si="16"/>
        <v>Hunds-Rose (Rosa canina) Wildling</v>
      </c>
      <c r="G180" s="28">
        <v>1.1499999999999999</v>
      </c>
    </row>
    <row r="181" spans="6:7" x14ac:dyDescent="0.25">
      <c r="F181" t="str">
        <f t="shared" si="16"/>
        <v>Hecken-Rose (Rosa corymbifera) Wildling</v>
      </c>
      <c r="G181" s="28">
        <v>1.1499999999999999</v>
      </c>
    </row>
    <row r="182" spans="6:7" x14ac:dyDescent="0.25">
      <c r="F182" t="str">
        <f t="shared" si="16"/>
        <v>Vogesen-Rose (Rosa dumalis) Wildling</v>
      </c>
      <c r="G182" s="28">
        <v>1.1499999999999999</v>
      </c>
    </row>
    <row r="183" spans="6:7" x14ac:dyDescent="0.25">
      <c r="F183" t="str">
        <f t="shared" si="16"/>
        <v>falsche/graugrüne Hunds-Rose (Rosa subcanina) Wildling</v>
      </c>
      <c r="G183" s="28">
        <v>1.1499999999999999</v>
      </c>
    </row>
    <row r="184" spans="6:7" x14ac:dyDescent="0.25">
      <c r="F184" t="str">
        <f>CONCATENATE(C56," ",$A$3)</f>
        <v>Wein-Rose (Rosa rubiginosa) Wildling</v>
      </c>
      <c r="G184" s="28">
        <v>1.1499999999999999</v>
      </c>
    </row>
    <row r="185" spans="6:7" x14ac:dyDescent="0.25">
      <c r="F185" t="str">
        <f t="shared" ref="F185:F192" si="17">CONCATENATE(C57," ",$A$3)</f>
        <v>Grau-Weide / Asch-Weide (Salix cinerea) Wildling</v>
      </c>
      <c r="G185" s="28">
        <v>1.1499999999999999</v>
      </c>
    </row>
    <row r="186" spans="6:7" x14ac:dyDescent="0.25">
      <c r="F186" t="str">
        <f t="shared" si="17"/>
        <v>Ohr-Weide (Salix aurita) Wildling</v>
      </c>
      <c r="G186" s="28">
        <v>1.1499999999999999</v>
      </c>
    </row>
    <row r="187" spans="6:7" x14ac:dyDescent="0.25">
      <c r="F187" t="str">
        <f t="shared" si="17"/>
        <v>Purpur-Weide (Salix purpurea) Wildling</v>
      </c>
      <c r="G187" s="28">
        <v>1.1499999999999999</v>
      </c>
    </row>
    <row r="188" spans="6:7" x14ac:dyDescent="0.25">
      <c r="F188" t="str">
        <f t="shared" si="17"/>
        <v>Mandel-Weide (Salix triandra) Wildling</v>
      </c>
      <c r="G188" s="28">
        <v>1.1499999999999999</v>
      </c>
    </row>
    <row r="189" spans="6:7" x14ac:dyDescent="0.25">
      <c r="F189" t="str">
        <f t="shared" si="17"/>
        <v>Korb-Weide (Salix viminalis) Wildling</v>
      </c>
      <c r="G189" s="28">
        <v>1.1499999999999999</v>
      </c>
    </row>
    <row r="190" spans="6:7" x14ac:dyDescent="0.25">
      <c r="F190" t="str">
        <f t="shared" si="17"/>
        <v>Schwarzer Holunder (Sambucus nigra) Wildling</v>
      </c>
      <c r="G190" s="28">
        <v>1.1499999999999999</v>
      </c>
    </row>
    <row r="191" spans="6:7" x14ac:dyDescent="0.25">
      <c r="F191" t="str">
        <f t="shared" si="17"/>
        <v>Roter Holunder (Sambucus racemosa) Wildling</v>
      </c>
      <c r="G191" s="28">
        <v>1.1499999999999999</v>
      </c>
    </row>
    <row r="192" spans="6:7" x14ac:dyDescent="0.25">
      <c r="F192" t="str">
        <f t="shared" si="17"/>
        <v>Gewöhnlicher Schneeball (Viburnum opulus) Wildling</v>
      </c>
      <c r="G192" s="28">
        <v>1.1499999999999999</v>
      </c>
    </row>
    <row r="193" spans="7:7" x14ac:dyDescent="0.25">
      <c r="G193" s="28"/>
    </row>
    <row r="194" spans="7:7" x14ac:dyDescent="0.25">
      <c r="G194" s="28"/>
    </row>
    <row r="195" spans="7:7" x14ac:dyDescent="0.25">
      <c r="G195" s="28"/>
    </row>
    <row r="196" spans="7:7" x14ac:dyDescent="0.25">
      <c r="G196" s="28"/>
    </row>
    <row r="197" spans="7:7" x14ac:dyDescent="0.25">
      <c r="G197" s="28"/>
    </row>
    <row r="198" spans="7:7" x14ac:dyDescent="0.25">
      <c r="G198" s="28"/>
    </row>
    <row r="199" spans="7:7" x14ac:dyDescent="0.25">
      <c r="G199" s="28"/>
    </row>
    <row r="200" spans="7:7" x14ac:dyDescent="0.25">
      <c r="G200" s="28"/>
    </row>
    <row r="201" spans="7:7" x14ac:dyDescent="0.25">
      <c r="G201" s="28"/>
    </row>
    <row r="202" spans="7:7" x14ac:dyDescent="0.25">
      <c r="G202" s="28"/>
    </row>
    <row r="203" spans="7:7" x14ac:dyDescent="0.25">
      <c r="G203" s="28"/>
    </row>
    <row r="204" spans="7:7" x14ac:dyDescent="0.25">
      <c r="G204" s="28"/>
    </row>
    <row r="205" spans="7:7" x14ac:dyDescent="0.25">
      <c r="G205" s="28"/>
    </row>
    <row r="206" spans="7:7" x14ac:dyDescent="0.25">
      <c r="G206" s="28"/>
    </row>
    <row r="207" spans="7:7" x14ac:dyDescent="0.25">
      <c r="G207" s="28"/>
    </row>
    <row r="208" spans="7:7" x14ac:dyDescent="0.25">
      <c r="G208" s="28"/>
    </row>
    <row r="209" spans="7:7" x14ac:dyDescent="0.25">
      <c r="G209" s="28"/>
    </row>
    <row r="210" spans="7:7" x14ac:dyDescent="0.25">
      <c r="G210" s="28"/>
    </row>
    <row r="211" spans="7:7" x14ac:dyDescent="0.25">
      <c r="G211" s="28"/>
    </row>
    <row r="212" spans="7:7" x14ac:dyDescent="0.25">
      <c r="G212" s="28"/>
    </row>
    <row r="213" spans="7:7" x14ac:dyDescent="0.25">
      <c r="G213" s="28"/>
    </row>
    <row r="214" spans="7:7" x14ac:dyDescent="0.25">
      <c r="G214" s="28"/>
    </row>
    <row r="215" spans="7:7" x14ac:dyDescent="0.25">
      <c r="G215" s="28"/>
    </row>
    <row r="216" spans="7:7" x14ac:dyDescent="0.25">
      <c r="G216" s="28"/>
    </row>
    <row r="217" spans="7:7" x14ac:dyDescent="0.25">
      <c r="G217" s="28"/>
    </row>
    <row r="218" spans="7:7" x14ac:dyDescent="0.25">
      <c r="G218" s="28"/>
    </row>
    <row r="219" spans="7:7" x14ac:dyDescent="0.25">
      <c r="G219" s="28"/>
    </row>
    <row r="220" spans="7:7" x14ac:dyDescent="0.25">
      <c r="G220" s="28"/>
    </row>
    <row r="221" spans="7:7" x14ac:dyDescent="0.25">
      <c r="G221" s="28"/>
    </row>
    <row r="222" spans="7:7" x14ac:dyDescent="0.25">
      <c r="G222" s="28"/>
    </row>
    <row r="223" spans="7:7" x14ac:dyDescent="0.25">
      <c r="G223" s="28"/>
    </row>
    <row r="224" spans="7:7" x14ac:dyDescent="0.25">
      <c r="G224" s="28"/>
    </row>
    <row r="225" spans="7:7" x14ac:dyDescent="0.25">
      <c r="G225" s="28"/>
    </row>
    <row r="226" spans="7:7" x14ac:dyDescent="0.25">
      <c r="G226" s="28"/>
    </row>
    <row r="227" spans="7:7" x14ac:dyDescent="0.25">
      <c r="G227" s="28"/>
    </row>
    <row r="228" spans="7:7" x14ac:dyDescent="0.25">
      <c r="G228" s="28"/>
    </row>
    <row r="229" spans="7:7" x14ac:dyDescent="0.25">
      <c r="G229" s="28"/>
    </row>
    <row r="230" spans="7:7" x14ac:dyDescent="0.25">
      <c r="G230" s="28"/>
    </row>
    <row r="231" spans="7:7" x14ac:dyDescent="0.25">
      <c r="G231" s="28"/>
    </row>
    <row r="232" spans="7:7" x14ac:dyDescent="0.25">
      <c r="G232" s="28"/>
    </row>
    <row r="233" spans="7:7" x14ac:dyDescent="0.25">
      <c r="G233" s="28"/>
    </row>
    <row r="234" spans="7:7" x14ac:dyDescent="0.25">
      <c r="G234" s="28"/>
    </row>
    <row r="235" spans="7:7" x14ac:dyDescent="0.25">
      <c r="G235" s="28"/>
    </row>
    <row r="236" spans="7:7" x14ac:dyDescent="0.25">
      <c r="G236" s="28"/>
    </row>
    <row r="237" spans="7:7" x14ac:dyDescent="0.25">
      <c r="G237" s="28"/>
    </row>
    <row r="238" spans="7:7" x14ac:dyDescent="0.25">
      <c r="G238" s="28"/>
    </row>
    <row r="239" spans="7:7" x14ac:dyDescent="0.25">
      <c r="G239" s="28"/>
    </row>
    <row r="240" spans="7:7" x14ac:dyDescent="0.25">
      <c r="G240" s="28"/>
    </row>
    <row r="241" spans="6:7" x14ac:dyDescent="0.25">
      <c r="G241" s="28"/>
    </row>
    <row r="242" spans="6:7" x14ac:dyDescent="0.25">
      <c r="G242" s="28"/>
    </row>
    <row r="243" spans="6:7" x14ac:dyDescent="0.25">
      <c r="G243" s="28"/>
    </row>
    <row r="244" spans="6:7" x14ac:dyDescent="0.25">
      <c r="G244" s="28"/>
    </row>
    <row r="245" spans="6:7" x14ac:dyDescent="0.25">
      <c r="G245" s="28"/>
    </row>
    <row r="246" spans="6:7" x14ac:dyDescent="0.25">
      <c r="G246" s="28"/>
    </row>
    <row r="247" spans="6:7" x14ac:dyDescent="0.25">
      <c r="G247" s="28"/>
    </row>
    <row r="248" spans="6:7" x14ac:dyDescent="0.25">
      <c r="G248" s="28"/>
    </row>
    <row r="249" spans="6:7" x14ac:dyDescent="0.25">
      <c r="G249" s="28"/>
    </row>
    <row r="250" spans="6:7" x14ac:dyDescent="0.25">
      <c r="G250" s="28"/>
    </row>
    <row r="251" spans="6:7" x14ac:dyDescent="0.25">
      <c r="G251" s="28"/>
    </row>
    <row r="252" spans="6:7" x14ac:dyDescent="0.25">
      <c r="G252" s="28"/>
    </row>
    <row r="253" spans="6:7" x14ac:dyDescent="0.25">
      <c r="F253" s="2"/>
    </row>
  </sheetData>
  <sheetProtection selectLockedCells="1"/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1 Z T U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K t W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V l N T K I p H u A 4 A A A A R A A A A E w A c A E Z v c m 1 1 b G F z L 1 N l Y 3 R p b 2 4 x L m 0 g o h g A K K A U A A A A A A A A A A A A A A A A A A A A A A A A A A A A K 0 5 N L s n M z 1 M I h t C G 1 g B Q S w E C L Q A U A A I A C A C r V l N T 9 Z E y K K g A A A D 4 A A A A E g A A A A A A A A A A A A A A A A A A A A A A Q 2 9 u Z m l n L 1 B h Y 2 t h Z 2 U u e G 1 s U E s B A i 0 A F A A C A A g A q 1 Z T U w / K 6 a u k A A A A 6 Q A A A B M A A A A A A A A A A A A A A A A A 9 A A A A F t D b 2 5 0 Z W 5 0 X 1 R 5 c G V z X S 5 4 b W x Q S w E C L Q A U A A I A C A C r V l N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O N 9 a D w d X E e v c h v d e I g w q Q A A A A A C A A A A A A A D Z g A A w A A A A B A A A A A 2 7 Y R C G q b x 2 u b a P h h G 9 8 R t A A A A A A S A A A C g A A A A E A A A A N u 5 6 2 q k j T E a f g o / 8 u f u h J x Q A A A A R Y d t E 0 2 Y T e y 7 K t x O E c l L y j j e / a 1 + p V d L a v f p A r i P 9 C 3 S J c D Y v G v D q j 8 u N f H 5 H B M 9 M W 3 Q 7 1 b g C M i J + 0 F m 8 P O b v h L f 8 H 8 H k k A o 7 w N h 3 G 7 B u A M U A A A A K + h 8 O R e d 2 U 1 d h O G / t q 1 y 9 I w H / 5 E = < / D a t a M a s h u p > 
</file>

<file path=customXml/itemProps1.xml><?xml version="1.0" encoding="utf-8"?>
<ds:datastoreItem xmlns:ds="http://schemas.openxmlformats.org/officeDocument/2006/customXml" ds:itemID="{CD1CCBA2-DA71-4285-9666-E360E5C10B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BA- und Finanzplan</vt:lpstr>
      <vt:lpstr>Hinterlegung</vt:lpstr>
      <vt:lpstr>Tabelle2</vt:lpstr>
      <vt:lpstr>'BA- und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2024-11-22T12:40:42Z</dcterms:modified>
</cp:coreProperties>
</file>