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D:\SmartSVN-Vordrucke\MS_Excel\VD_aktuell\_mitFußzeile\"/>
    </mc:Choice>
  </mc:AlternateContent>
  <bookViews>
    <workbookView xWindow="0" yWindow="0" windowWidth="25200" windowHeight="12036"/>
  </bookViews>
  <sheets>
    <sheet name="Deckblatt" sheetId="5" r:id="rId1"/>
    <sheet name="Belegliste" sheetId="6" r:id="rId2"/>
  </sheets>
  <definedNames>
    <definedName name="_xlnm._FilterDatabase" localSheetId="1" hidden="1">Belegliste!$T$23:$AB$126</definedName>
    <definedName name="BEGINN" localSheetId="1">Belegliste!$V$20</definedName>
    <definedName name="_xlnm.Print_Area" localSheetId="1">Belegliste!$A$1:$AD$135</definedName>
    <definedName name="_xlnm.Print_Area" localSheetId="0">Deckblatt!$A$1:$S$31</definedName>
    <definedName name="Einzelansätze" localSheetId="1">Belegliste!$B$9:$B$19</definedName>
    <definedName name="ENDE" localSheetId="1">Belegliste!$W$20</definedName>
    <definedName name="Print_Area" localSheetId="1">Belegliste!$A$1:$AD$136</definedName>
    <definedName name="Print_Area" localSheetId="0">Deckblatt!$A$1:$R$31</definedName>
    <definedName name="Print_Titles" localSheetId="1">Belegliste!$22:$25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6" i="6" l="1"/>
  <c r="N126" i="6"/>
  <c r="M126" i="6"/>
  <c r="L126" i="6"/>
  <c r="AB125" i="6"/>
  <c r="AA125" i="6"/>
  <c r="Z125" i="6"/>
  <c r="Y125" i="6"/>
  <c r="X125" i="6"/>
  <c r="W125" i="6"/>
  <c r="V125" i="6"/>
  <c r="U125" i="6"/>
  <c r="T125" i="6"/>
  <c r="Q125" i="6"/>
  <c r="AB124" i="6"/>
  <c r="AA124" i="6"/>
  <c r="Z124" i="6"/>
  <c r="Y124" i="6"/>
  <c r="X124" i="6"/>
  <c r="W124" i="6"/>
  <c r="V124" i="6"/>
  <c r="U124" i="6"/>
  <c r="T124" i="6"/>
  <c r="Q124" i="6"/>
  <c r="AB123" i="6"/>
  <c r="AA123" i="6"/>
  <c r="Z123" i="6"/>
  <c r="Y123" i="6"/>
  <c r="X123" i="6"/>
  <c r="W123" i="6"/>
  <c r="V123" i="6"/>
  <c r="U123" i="6"/>
  <c r="T123" i="6"/>
  <c r="Q123" i="6"/>
  <c r="AB122" i="6"/>
  <c r="AA122" i="6"/>
  <c r="Z122" i="6"/>
  <c r="Y122" i="6"/>
  <c r="X122" i="6"/>
  <c r="W122" i="6"/>
  <c r="V122" i="6"/>
  <c r="U122" i="6"/>
  <c r="T122" i="6"/>
  <c r="Q122" i="6"/>
  <c r="AB121" i="6"/>
  <c r="AA121" i="6"/>
  <c r="Z121" i="6"/>
  <c r="Y121" i="6"/>
  <c r="X121" i="6"/>
  <c r="W121" i="6"/>
  <c r="V121" i="6"/>
  <c r="U121" i="6"/>
  <c r="T121" i="6"/>
  <c r="Q121" i="6"/>
  <c r="AB120" i="6"/>
  <c r="AA120" i="6"/>
  <c r="Z120" i="6"/>
  <c r="Y120" i="6"/>
  <c r="X120" i="6"/>
  <c r="W120" i="6"/>
  <c r="V120" i="6"/>
  <c r="U120" i="6"/>
  <c r="T120" i="6"/>
  <c r="Q120" i="6"/>
  <c r="AB119" i="6"/>
  <c r="AA119" i="6"/>
  <c r="Z119" i="6"/>
  <c r="Y119" i="6"/>
  <c r="X119" i="6"/>
  <c r="W119" i="6"/>
  <c r="V119" i="6"/>
  <c r="U119" i="6"/>
  <c r="T119" i="6"/>
  <c r="Q119" i="6"/>
  <c r="AB118" i="6"/>
  <c r="AA118" i="6"/>
  <c r="Z118" i="6"/>
  <c r="Y118" i="6"/>
  <c r="X118" i="6"/>
  <c r="W118" i="6"/>
  <c r="V118" i="6"/>
  <c r="U118" i="6"/>
  <c r="T118" i="6"/>
  <c r="Q118" i="6"/>
  <c r="AB117" i="6"/>
  <c r="AA117" i="6"/>
  <c r="Z117" i="6"/>
  <c r="Y117" i="6"/>
  <c r="X117" i="6"/>
  <c r="W117" i="6"/>
  <c r="V117" i="6"/>
  <c r="U117" i="6"/>
  <c r="T117" i="6"/>
  <c r="Q117" i="6"/>
  <c r="AB116" i="6"/>
  <c r="AA116" i="6"/>
  <c r="Z116" i="6"/>
  <c r="Y116" i="6"/>
  <c r="X116" i="6"/>
  <c r="W116" i="6"/>
  <c r="V116" i="6"/>
  <c r="U116" i="6"/>
  <c r="T116" i="6"/>
  <c r="Q116" i="6"/>
  <c r="AB115" i="6"/>
  <c r="AA115" i="6"/>
  <c r="Z115" i="6"/>
  <c r="Y115" i="6"/>
  <c r="X115" i="6"/>
  <c r="W115" i="6"/>
  <c r="V115" i="6"/>
  <c r="U115" i="6"/>
  <c r="T115" i="6"/>
  <c r="Q115" i="6"/>
  <c r="AB114" i="6"/>
  <c r="AA114" i="6"/>
  <c r="Z114" i="6"/>
  <c r="Y114" i="6"/>
  <c r="X114" i="6"/>
  <c r="W114" i="6"/>
  <c r="V114" i="6"/>
  <c r="U114" i="6"/>
  <c r="T114" i="6"/>
  <c r="Q114" i="6"/>
  <c r="AB113" i="6"/>
  <c r="AA113" i="6"/>
  <c r="Z113" i="6"/>
  <c r="Y113" i="6"/>
  <c r="X113" i="6"/>
  <c r="W113" i="6"/>
  <c r="V113" i="6"/>
  <c r="U113" i="6"/>
  <c r="T113" i="6"/>
  <c r="Q113" i="6"/>
  <c r="AB112" i="6"/>
  <c r="AA112" i="6"/>
  <c r="Z112" i="6"/>
  <c r="Y112" i="6"/>
  <c r="X112" i="6"/>
  <c r="W112" i="6"/>
  <c r="V112" i="6"/>
  <c r="U112" i="6"/>
  <c r="T112" i="6"/>
  <c r="Q112" i="6"/>
  <c r="AB111" i="6"/>
  <c r="AA111" i="6"/>
  <c r="Z111" i="6"/>
  <c r="Y111" i="6"/>
  <c r="X111" i="6"/>
  <c r="W111" i="6"/>
  <c r="V111" i="6"/>
  <c r="U111" i="6"/>
  <c r="T111" i="6"/>
  <c r="Q111" i="6"/>
  <c r="AB110" i="6"/>
  <c r="AA110" i="6"/>
  <c r="Z110" i="6"/>
  <c r="Y110" i="6"/>
  <c r="X110" i="6"/>
  <c r="W110" i="6"/>
  <c r="V110" i="6"/>
  <c r="U110" i="6"/>
  <c r="T110" i="6"/>
  <c r="Q110" i="6"/>
  <c r="AB109" i="6"/>
  <c r="AA109" i="6"/>
  <c r="Z109" i="6"/>
  <c r="Y109" i="6"/>
  <c r="X109" i="6"/>
  <c r="W109" i="6"/>
  <c r="V109" i="6"/>
  <c r="U109" i="6"/>
  <c r="T109" i="6"/>
  <c r="Q109" i="6"/>
  <c r="AB108" i="6"/>
  <c r="AA108" i="6"/>
  <c r="Z108" i="6"/>
  <c r="Y108" i="6"/>
  <c r="X108" i="6"/>
  <c r="W108" i="6"/>
  <c r="V108" i="6"/>
  <c r="U108" i="6"/>
  <c r="T108" i="6"/>
  <c r="Q108" i="6"/>
  <c r="AB107" i="6"/>
  <c r="AA107" i="6"/>
  <c r="Z107" i="6"/>
  <c r="Y107" i="6"/>
  <c r="X107" i="6"/>
  <c r="W107" i="6"/>
  <c r="V107" i="6"/>
  <c r="U107" i="6"/>
  <c r="T107" i="6"/>
  <c r="Q107" i="6"/>
  <c r="AB106" i="6"/>
  <c r="AA106" i="6"/>
  <c r="Z106" i="6"/>
  <c r="Y106" i="6"/>
  <c r="X106" i="6"/>
  <c r="W106" i="6"/>
  <c r="V106" i="6"/>
  <c r="U106" i="6"/>
  <c r="T106" i="6"/>
  <c r="Q106" i="6"/>
  <c r="AB105" i="6"/>
  <c r="AA105" i="6"/>
  <c r="Z105" i="6"/>
  <c r="Y105" i="6"/>
  <c r="X105" i="6"/>
  <c r="W105" i="6"/>
  <c r="V105" i="6"/>
  <c r="U105" i="6"/>
  <c r="T105" i="6"/>
  <c r="Q105" i="6"/>
  <c r="AB104" i="6"/>
  <c r="AA104" i="6"/>
  <c r="Z104" i="6"/>
  <c r="Y104" i="6"/>
  <c r="X104" i="6"/>
  <c r="W104" i="6"/>
  <c r="V104" i="6"/>
  <c r="U104" i="6"/>
  <c r="T104" i="6"/>
  <c r="Q104" i="6"/>
  <c r="AB103" i="6"/>
  <c r="AA103" i="6"/>
  <c r="Z103" i="6"/>
  <c r="Y103" i="6"/>
  <c r="X103" i="6"/>
  <c r="W103" i="6"/>
  <c r="V103" i="6"/>
  <c r="U103" i="6"/>
  <c r="T103" i="6"/>
  <c r="Q103" i="6"/>
  <c r="AB102" i="6"/>
  <c r="AA102" i="6"/>
  <c r="Z102" i="6"/>
  <c r="Y102" i="6"/>
  <c r="X102" i="6"/>
  <c r="W102" i="6"/>
  <c r="V102" i="6"/>
  <c r="U102" i="6"/>
  <c r="T102" i="6"/>
  <c r="Q102" i="6"/>
  <c r="AB101" i="6"/>
  <c r="AA101" i="6"/>
  <c r="Z101" i="6"/>
  <c r="Y101" i="6"/>
  <c r="X101" i="6"/>
  <c r="W101" i="6"/>
  <c r="V101" i="6"/>
  <c r="U101" i="6"/>
  <c r="T101" i="6"/>
  <c r="Q101" i="6"/>
  <c r="AB100" i="6"/>
  <c r="AA100" i="6"/>
  <c r="Z100" i="6"/>
  <c r="Y100" i="6"/>
  <c r="X100" i="6"/>
  <c r="W100" i="6"/>
  <c r="V100" i="6"/>
  <c r="U100" i="6"/>
  <c r="T100" i="6"/>
  <c r="Q100" i="6"/>
  <c r="AB99" i="6"/>
  <c r="AA99" i="6"/>
  <c r="Z99" i="6"/>
  <c r="Y99" i="6"/>
  <c r="X99" i="6"/>
  <c r="W99" i="6"/>
  <c r="V99" i="6"/>
  <c r="U99" i="6"/>
  <c r="T99" i="6"/>
  <c r="Q99" i="6"/>
  <c r="AB98" i="6"/>
  <c r="AA98" i="6"/>
  <c r="Z98" i="6"/>
  <c r="Y98" i="6"/>
  <c r="X98" i="6"/>
  <c r="W98" i="6"/>
  <c r="V98" i="6"/>
  <c r="U98" i="6"/>
  <c r="T98" i="6"/>
  <c r="Q98" i="6"/>
  <c r="AB97" i="6"/>
  <c r="AA97" i="6"/>
  <c r="Z97" i="6"/>
  <c r="Y97" i="6"/>
  <c r="X97" i="6"/>
  <c r="W97" i="6"/>
  <c r="V97" i="6"/>
  <c r="U97" i="6"/>
  <c r="T97" i="6"/>
  <c r="Q97" i="6"/>
  <c r="AB96" i="6"/>
  <c r="AA96" i="6"/>
  <c r="Z96" i="6"/>
  <c r="Y96" i="6"/>
  <c r="X96" i="6"/>
  <c r="W96" i="6"/>
  <c r="V96" i="6"/>
  <c r="U96" i="6"/>
  <c r="T96" i="6"/>
  <c r="Q96" i="6"/>
  <c r="AB95" i="6"/>
  <c r="AA95" i="6"/>
  <c r="Z95" i="6"/>
  <c r="Y95" i="6"/>
  <c r="X95" i="6"/>
  <c r="W95" i="6"/>
  <c r="V95" i="6"/>
  <c r="U95" i="6"/>
  <c r="T95" i="6"/>
  <c r="Q95" i="6"/>
  <c r="AB94" i="6"/>
  <c r="AA94" i="6"/>
  <c r="Z94" i="6"/>
  <c r="Y94" i="6"/>
  <c r="X94" i="6"/>
  <c r="W94" i="6"/>
  <c r="V94" i="6"/>
  <c r="U94" i="6"/>
  <c r="T94" i="6"/>
  <c r="Q94" i="6"/>
  <c r="AB93" i="6"/>
  <c r="AA93" i="6"/>
  <c r="Z93" i="6"/>
  <c r="Y93" i="6"/>
  <c r="X93" i="6"/>
  <c r="W93" i="6"/>
  <c r="V93" i="6"/>
  <c r="U93" i="6"/>
  <c r="T93" i="6"/>
  <c r="Q93" i="6"/>
  <c r="AB92" i="6"/>
  <c r="AA92" i="6"/>
  <c r="Z92" i="6"/>
  <c r="Y92" i="6"/>
  <c r="X92" i="6"/>
  <c r="W92" i="6"/>
  <c r="V92" i="6"/>
  <c r="U92" i="6"/>
  <c r="T92" i="6"/>
  <c r="Q92" i="6"/>
  <c r="AB91" i="6"/>
  <c r="AA91" i="6"/>
  <c r="Z91" i="6"/>
  <c r="Y91" i="6"/>
  <c r="X91" i="6"/>
  <c r="W91" i="6"/>
  <c r="V91" i="6"/>
  <c r="U91" i="6"/>
  <c r="T91" i="6"/>
  <c r="Q91" i="6"/>
  <c r="AB90" i="6"/>
  <c r="AA90" i="6"/>
  <c r="Z90" i="6"/>
  <c r="Y90" i="6"/>
  <c r="X90" i="6"/>
  <c r="W90" i="6"/>
  <c r="V90" i="6"/>
  <c r="U90" i="6"/>
  <c r="T90" i="6"/>
  <c r="Q90" i="6"/>
  <c r="AB89" i="6"/>
  <c r="AA89" i="6"/>
  <c r="Z89" i="6"/>
  <c r="Y89" i="6"/>
  <c r="X89" i="6"/>
  <c r="W89" i="6"/>
  <c r="V89" i="6"/>
  <c r="U89" i="6"/>
  <c r="T89" i="6"/>
  <c r="Q89" i="6"/>
  <c r="AB88" i="6"/>
  <c r="AA88" i="6"/>
  <c r="Z88" i="6"/>
  <c r="Y88" i="6"/>
  <c r="X88" i="6"/>
  <c r="W88" i="6"/>
  <c r="V88" i="6"/>
  <c r="U88" i="6"/>
  <c r="T88" i="6"/>
  <c r="Q88" i="6"/>
  <c r="AB87" i="6"/>
  <c r="AA87" i="6"/>
  <c r="Z87" i="6"/>
  <c r="Y87" i="6"/>
  <c r="X87" i="6"/>
  <c r="W87" i="6"/>
  <c r="V87" i="6"/>
  <c r="U87" i="6"/>
  <c r="T87" i="6"/>
  <c r="Q87" i="6"/>
  <c r="AB86" i="6"/>
  <c r="AA86" i="6"/>
  <c r="Z86" i="6"/>
  <c r="Y86" i="6"/>
  <c r="X86" i="6"/>
  <c r="W86" i="6"/>
  <c r="V86" i="6"/>
  <c r="U86" i="6"/>
  <c r="T86" i="6"/>
  <c r="Q86" i="6"/>
  <c r="AB85" i="6"/>
  <c r="AA85" i="6"/>
  <c r="Z85" i="6"/>
  <c r="Y85" i="6"/>
  <c r="X85" i="6"/>
  <c r="W85" i="6"/>
  <c r="V85" i="6"/>
  <c r="U85" i="6"/>
  <c r="T85" i="6"/>
  <c r="Q85" i="6"/>
  <c r="AB84" i="6"/>
  <c r="AA84" i="6"/>
  <c r="Z84" i="6"/>
  <c r="Y84" i="6"/>
  <c r="X84" i="6"/>
  <c r="W84" i="6"/>
  <c r="V84" i="6"/>
  <c r="U84" i="6"/>
  <c r="T84" i="6"/>
  <c r="Q84" i="6"/>
  <c r="AB83" i="6"/>
  <c r="AA83" i="6"/>
  <c r="Z83" i="6"/>
  <c r="Y83" i="6"/>
  <c r="X83" i="6"/>
  <c r="W83" i="6"/>
  <c r="V83" i="6"/>
  <c r="U83" i="6"/>
  <c r="T83" i="6"/>
  <c r="Q83" i="6"/>
  <c r="AB82" i="6"/>
  <c r="AA82" i="6"/>
  <c r="Z82" i="6"/>
  <c r="Y82" i="6"/>
  <c r="X82" i="6"/>
  <c r="W82" i="6"/>
  <c r="V82" i="6"/>
  <c r="U82" i="6"/>
  <c r="T82" i="6"/>
  <c r="Q82" i="6"/>
  <c r="AB81" i="6"/>
  <c r="AA81" i="6"/>
  <c r="Z81" i="6"/>
  <c r="Y81" i="6"/>
  <c r="X81" i="6"/>
  <c r="W81" i="6"/>
  <c r="V81" i="6"/>
  <c r="U81" i="6"/>
  <c r="T81" i="6"/>
  <c r="Q81" i="6"/>
  <c r="AB80" i="6"/>
  <c r="AA80" i="6"/>
  <c r="Z80" i="6"/>
  <c r="Y80" i="6"/>
  <c r="X80" i="6"/>
  <c r="W80" i="6"/>
  <c r="V80" i="6"/>
  <c r="U80" i="6"/>
  <c r="T80" i="6"/>
  <c r="Q80" i="6"/>
  <c r="AB79" i="6"/>
  <c r="AA79" i="6"/>
  <c r="Z79" i="6"/>
  <c r="Y79" i="6"/>
  <c r="X79" i="6"/>
  <c r="W79" i="6"/>
  <c r="V79" i="6"/>
  <c r="U79" i="6"/>
  <c r="T79" i="6"/>
  <c r="Q79" i="6"/>
  <c r="AB78" i="6"/>
  <c r="AA78" i="6"/>
  <c r="Z78" i="6"/>
  <c r="Y78" i="6"/>
  <c r="X78" i="6"/>
  <c r="W78" i="6"/>
  <c r="V78" i="6"/>
  <c r="U78" i="6"/>
  <c r="T78" i="6"/>
  <c r="Q78" i="6"/>
  <c r="AB77" i="6"/>
  <c r="AA77" i="6"/>
  <c r="Z77" i="6"/>
  <c r="Y77" i="6"/>
  <c r="X77" i="6"/>
  <c r="W77" i="6"/>
  <c r="V77" i="6"/>
  <c r="U77" i="6"/>
  <c r="T77" i="6"/>
  <c r="Q77" i="6"/>
  <c r="AB76" i="6"/>
  <c r="AA76" i="6"/>
  <c r="Z76" i="6"/>
  <c r="Y76" i="6"/>
  <c r="X76" i="6"/>
  <c r="W76" i="6"/>
  <c r="V76" i="6"/>
  <c r="U76" i="6"/>
  <c r="T76" i="6"/>
  <c r="Q76" i="6"/>
  <c r="AB75" i="6"/>
  <c r="AA75" i="6"/>
  <c r="Z75" i="6"/>
  <c r="Y75" i="6"/>
  <c r="X75" i="6"/>
  <c r="W75" i="6"/>
  <c r="V75" i="6"/>
  <c r="U75" i="6"/>
  <c r="T75" i="6"/>
  <c r="Q75" i="6"/>
  <c r="AB74" i="6"/>
  <c r="AA74" i="6"/>
  <c r="Z74" i="6"/>
  <c r="Y74" i="6"/>
  <c r="X74" i="6"/>
  <c r="W74" i="6"/>
  <c r="V74" i="6"/>
  <c r="U74" i="6"/>
  <c r="T74" i="6"/>
  <c r="Q74" i="6"/>
  <c r="AB73" i="6"/>
  <c r="AA73" i="6"/>
  <c r="Z73" i="6"/>
  <c r="Y73" i="6"/>
  <c r="X73" i="6"/>
  <c r="W73" i="6"/>
  <c r="V73" i="6"/>
  <c r="U73" i="6"/>
  <c r="T73" i="6"/>
  <c r="Q73" i="6"/>
  <c r="AB72" i="6"/>
  <c r="AA72" i="6"/>
  <c r="Z72" i="6"/>
  <c r="Y72" i="6"/>
  <c r="X72" i="6"/>
  <c r="W72" i="6"/>
  <c r="V72" i="6"/>
  <c r="U72" i="6"/>
  <c r="T72" i="6"/>
  <c r="Q72" i="6"/>
  <c r="AB71" i="6"/>
  <c r="AA71" i="6"/>
  <c r="Z71" i="6"/>
  <c r="Y71" i="6"/>
  <c r="X71" i="6"/>
  <c r="W71" i="6"/>
  <c r="V71" i="6"/>
  <c r="U71" i="6"/>
  <c r="T71" i="6"/>
  <c r="Q71" i="6"/>
  <c r="AB70" i="6"/>
  <c r="AA70" i="6"/>
  <c r="Z70" i="6"/>
  <c r="Y70" i="6"/>
  <c r="X70" i="6"/>
  <c r="W70" i="6"/>
  <c r="V70" i="6"/>
  <c r="U70" i="6"/>
  <c r="T70" i="6"/>
  <c r="Q70" i="6"/>
  <c r="AB69" i="6"/>
  <c r="AA69" i="6"/>
  <c r="Z69" i="6"/>
  <c r="Y69" i="6"/>
  <c r="X69" i="6"/>
  <c r="W69" i="6"/>
  <c r="V69" i="6"/>
  <c r="U69" i="6"/>
  <c r="T69" i="6"/>
  <c r="Q69" i="6"/>
  <c r="AB68" i="6"/>
  <c r="AA68" i="6"/>
  <c r="Z68" i="6"/>
  <c r="Y68" i="6"/>
  <c r="X68" i="6"/>
  <c r="W68" i="6"/>
  <c r="V68" i="6"/>
  <c r="U68" i="6"/>
  <c r="T68" i="6"/>
  <c r="Q68" i="6"/>
  <c r="AB67" i="6"/>
  <c r="AA67" i="6"/>
  <c r="Z67" i="6"/>
  <c r="Y67" i="6"/>
  <c r="X67" i="6"/>
  <c r="W67" i="6"/>
  <c r="V67" i="6"/>
  <c r="U67" i="6"/>
  <c r="T67" i="6"/>
  <c r="Q67" i="6"/>
  <c r="AB66" i="6"/>
  <c r="AA66" i="6"/>
  <c r="Z66" i="6"/>
  <c r="Y66" i="6"/>
  <c r="X66" i="6"/>
  <c r="W66" i="6"/>
  <c r="V66" i="6"/>
  <c r="U66" i="6"/>
  <c r="T66" i="6"/>
  <c r="Q66" i="6"/>
  <c r="AB65" i="6"/>
  <c r="AA65" i="6"/>
  <c r="Z65" i="6"/>
  <c r="Y65" i="6"/>
  <c r="X65" i="6"/>
  <c r="W65" i="6"/>
  <c r="V65" i="6"/>
  <c r="U65" i="6"/>
  <c r="T65" i="6"/>
  <c r="Q65" i="6"/>
  <c r="AB64" i="6"/>
  <c r="AA64" i="6"/>
  <c r="Z64" i="6"/>
  <c r="Y64" i="6"/>
  <c r="X64" i="6"/>
  <c r="W64" i="6"/>
  <c r="V64" i="6"/>
  <c r="U64" i="6"/>
  <c r="T64" i="6"/>
  <c r="Q64" i="6"/>
  <c r="AB63" i="6"/>
  <c r="AA63" i="6"/>
  <c r="Z63" i="6"/>
  <c r="Y63" i="6"/>
  <c r="X63" i="6"/>
  <c r="W63" i="6"/>
  <c r="V63" i="6"/>
  <c r="U63" i="6"/>
  <c r="T63" i="6"/>
  <c r="Q63" i="6"/>
  <c r="AB62" i="6"/>
  <c r="AA62" i="6"/>
  <c r="Z62" i="6"/>
  <c r="Y62" i="6"/>
  <c r="X62" i="6"/>
  <c r="W62" i="6"/>
  <c r="V62" i="6"/>
  <c r="U62" i="6"/>
  <c r="T62" i="6"/>
  <c r="Q62" i="6"/>
  <c r="AB61" i="6"/>
  <c r="AA61" i="6"/>
  <c r="Z61" i="6"/>
  <c r="Y61" i="6"/>
  <c r="X61" i="6"/>
  <c r="W61" i="6"/>
  <c r="V61" i="6"/>
  <c r="U61" i="6"/>
  <c r="T61" i="6"/>
  <c r="Q61" i="6"/>
  <c r="AB60" i="6"/>
  <c r="AA60" i="6"/>
  <c r="Z60" i="6"/>
  <c r="Y60" i="6"/>
  <c r="X60" i="6"/>
  <c r="W60" i="6"/>
  <c r="V60" i="6"/>
  <c r="U60" i="6"/>
  <c r="T60" i="6"/>
  <c r="Q60" i="6"/>
  <c r="AB59" i="6"/>
  <c r="AA59" i="6"/>
  <c r="Z59" i="6"/>
  <c r="Y59" i="6"/>
  <c r="X59" i="6"/>
  <c r="W59" i="6"/>
  <c r="V59" i="6"/>
  <c r="U59" i="6"/>
  <c r="T59" i="6"/>
  <c r="Q59" i="6"/>
  <c r="AB58" i="6"/>
  <c r="AA58" i="6"/>
  <c r="Z58" i="6"/>
  <c r="Y58" i="6"/>
  <c r="X58" i="6"/>
  <c r="W58" i="6"/>
  <c r="V58" i="6"/>
  <c r="U58" i="6"/>
  <c r="T58" i="6"/>
  <c r="Q58" i="6"/>
  <c r="AB57" i="6"/>
  <c r="AA57" i="6"/>
  <c r="Z57" i="6"/>
  <c r="Y57" i="6"/>
  <c r="X57" i="6"/>
  <c r="W57" i="6"/>
  <c r="V57" i="6"/>
  <c r="U57" i="6"/>
  <c r="T57" i="6"/>
  <c r="Q57" i="6"/>
  <c r="AB56" i="6"/>
  <c r="AA56" i="6"/>
  <c r="Z56" i="6"/>
  <c r="Y56" i="6"/>
  <c r="X56" i="6"/>
  <c r="W56" i="6"/>
  <c r="V56" i="6"/>
  <c r="U56" i="6"/>
  <c r="T56" i="6"/>
  <c r="Q56" i="6"/>
  <c r="AB55" i="6"/>
  <c r="AA55" i="6"/>
  <c r="Z55" i="6"/>
  <c r="Y55" i="6"/>
  <c r="X55" i="6"/>
  <c r="W55" i="6"/>
  <c r="V55" i="6"/>
  <c r="U55" i="6"/>
  <c r="T55" i="6"/>
  <c r="Q55" i="6"/>
  <c r="AB54" i="6"/>
  <c r="AA54" i="6"/>
  <c r="Z54" i="6"/>
  <c r="Y54" i="6"/>
  <c r="X54" i="6"/>
  <c r="W54" i="6"/>
  <c r="V54" i="6"/>
  <c r="U54" i="6"/>
  <c r="T54" i="6"/>
  <c r="Q54" i="6"/>
  <c r="AB53" i="6"/>
  <c r="AA53" i="6"/>
  <c r="Z53" i="6"/>
  <c r="Y53" i="6"/>
  <c r="X53" i="6"/>
  <c r="W53" i="6"/>
  <c r="V53" i="6"/>
  <c r="U53" i="6"/>
  <c r="T53" i="6"/>
  <c r="Q53" i="6"/>
  <c r="AB52" i="6"/>
  <c r="AA52" i="6"/>
  <c r="Z52" i="6"/>
  <c r="Y52" i="6"/>
  <c r="X52" i="6"/>
  <c r="W52" i="6"/>
  <c r="V52" i="6"/>
  <c r="U52" i="6"/>
  <c r="T52" i="6"/>
  <c r="Q52" i="6"/>
  <c r="AB51" i="6"/>
  <c r="AA51" i="6"/>
  <c r="Z51" i="6"/>
  <c r="Y51" i="6"/>
  <c r="X51" i="6"/>
  <c r="W51" i="6"/>
  <c r="V51" i="6"/>
  <c r="U51" i="6"/>
  <c r="T51" i="6"/>
  <c r="Q51" i="6"/>
  <c r="AB50" i="6"/>
  <c r="AA50" i="6"/>
  <c r="Z50" i="6"/>
  <c r="Y50" i="6"/>
  <c r="X50" i="6"/>
  <c r="W50" i="6"/>
  <c r="V50" i="6"/>
  <c r="U50" i="6"/>
  <c r="T50" i="6"/>
  <c r="Q50" i="6"/>
  <c r="AB49" i="6"/>
  <c r="AA49" i="6"/>
  <c r="Z49" i="6"/>
  <c r="Y49" i="6"/>
  <c r="X49" i="6"/>
  <c r="W49" i="6"/>
  <c r="V49" i="6"/>
  <c r="U49" i="6"/>
  <c r="T49" i="6"/>
  <c r="Q49" i="6"/>
  <c r="AB48" i="6"/>
  <c r="AA48" i="6"/>
  <c r="Z48" i="6"/>
  <c r="Y48" i="6"/>
  <c r="X48" i="6"/>
  <c r="W48" i="6"/>
  <c r="V48" i="6"/>
  <c r="U48" i="6"/>
  <c r="T48" i="6"/>
  <c r="Q48" i="6"/>
  <c r="AB47" i="6"/>
  <c r="AA47" i="6"/>
  <c r="Z47" i="6"/>
  <c r="Y47" i="6"/>
  <c r="X47" i="6"/>
  <c r="W47" i="6"/>
  <c r="V47" i="6"/>
  <c r="U47" i="6"/>
  <c r="T47" i="6"/>
  <c r="Q47" i="6"/>
  <c r="AB46" i="6"/>
  <c r="AA46" i="6"/>
  <c r="Z46" i="6"/>
  <c r="Y46" i="6"/>
  <c r="X46" i="6"/>
  <c r="W46" i="6"/>
  <c r="V46" i="6"/>
  <c r="U46" i="6"/>
  <c r="T46" i="6"/>
  <c r="Q46" i="6"/>
  <c r="AB45" i="6"/>
  <c r="AA45" i="6"/>
  <c r="Z45" i="6"/>
  <c r="Y45" i="6"/>
  <c r="X45" i="6"/>
  <c r="W45" i="6"/>
  <c r="V45" i="6"/>
  <c r="U45" i="6"/>
  <c r="T45" i="6"/>
  <c r="Q45" i="6"/>
  <c r="AB44" i="6"/>
  <c r="AA44" i="6"/>
  <c r="Z44" i="6"/>
  <c r="Y44" i="6"/>
  <c r="X44" i="6"/>
  <c r="W44" i="6"/>
  <c r="V44" i="6"/>
  <c r="U44" i="6"/>
  <c r="T44" i="6"/>
  <c r="Q44" i="6"/>
  <c r="AB43" i="6"/>
  <c r="AA43" i="6"/>
  <c r="Z43" i="6"/>
  <c r="Y43" i="6"/>
  <c r="X43" i="6"/>
  <c r="W43" i="6"/>
  <c r="V43" i="6"/>
  <c r="U43" i="6"/>
  <c r="T43" i="6"/>
  <c r="Q43" i="6"/>
  <c r="AB42" i="6"/>
  <c r="AA42" i="6"/>
  <c r="Z42" i="6"/>
  <c r="Y42" i="6"/>
  <c r="X42" i="6"/>
  <c r="W42" i="6"/>
  <c r="V42" i="6"/>
  <c r="U42" i="6"/>
  <c r="T42" i="6"/>
  <c r="Q42" i="6"/>
  <c r="AB41" i="6"/>
  <c r="AA41" i="6"/>
  <c r="Z41" i="6"/>
  <c r="Y41" i="6"/>
  <c r="X41" i="6"/>
  <c r="W41" i="6"/>
  <c r="V41" i="6"/>
  <c r="U41" i="6"/>
  <c r="T41" i="6"/>
  <c r="Q41" i="6"/>
  <c r="AB40" i="6"/>
  <c r="AA40" i="6"/>
  <c r="Z40" i="6"/>
  <c r="Y40" i="6"/>
  <c r="X40" i="6"/>
  <c r="W40" i="6"/>
  <c r="V40" i="6"/>
  <c r="U40" i="6"/>
  <c r="T40" i="6"/>
  <c r="Q40" i="6"/>
  <c r="AB39" i="6"/>
  <c r="AA39" i="6"/>
  <c r="Z39" i="6"/>
  <c r="Y39" i="6"/>
  <c r="X39" i="6"/>
  <c r="W39" i="6"/>
  <c r="V39" i="6"/>
  <c r="U39" i="6"/>
  <c r="T39" i="6"/>
  <c r="Q39" i="6"/>
  <c r="AB38" i="6"/>
  <c r="AA38" i="6"/>
  <c r="Z38" i="6"/>
  <c r="Y38" i="6"/>
  <c r="X38" i="6"/>
  <c r="W38" i="6"/>
  <c r="V38" i="6"/>
  <c r="U38" i="6"/>
  <c r="T38" i="6"/>
  <c r="Q38" i="6"/>
  <c r="AB37" i="6"/>
  <c r="AA37" i="6"/>
  <c r="Z37" i="6"/>
  <c r="Y37" i="6"/>
  <c r="X37" i="6"/>
  <c r="W37" i="6"/>
  <c r="V37" i="6"/>
  <c r="U37" i="6"/>
  <c r="T37" i="6"/>
  <c r="Q37" i="6"/>
  <c r="AB36" i="6"/>
  <c r="AA36" i="6"/>
  <c r="Z36" i="6"/>
  <c r="Y36" i="6"/>
  <c r="X36" i="6"/>
  <c r="W36" i="6"/>
  <c r="V36" i="6"/>
  <c r="U36" i="6"/>
  <c r="T36" i="6"/>
  <c r="Q36" i="6"/>
  <c r="AB35" i="6"/>
  <c r="AA35" i="6"/>
  <c r="Z35" i="6"/>
  <c r="Y35" i="6"/>
  <c r="X35" i="6"/>
  <c r="W35" i="6"/>
  <c r="V35" i="6"/>
  <c r="U35" i="6"/>
  <c r="T35" i="6"/>
  <c r="Q35" i="6"/>
  <c r="AB34" i="6"/>
  <c r="AA34" i="6"/>
  <c r="Z34" i="6"/>
  <c r="Y34" i="6"/>
  <c r="X34" i="6"/>
  <c r="W34" i="6"/>
  <c r="V34" i="6"/>
  <c r="U34" i="6"/>
  <c r="T34" i="6"/>
  <c r="Q34" i="6"/>
  <c r="AB33" i="6"/>
  <c r="AA33" i="6"/>
  <c r="Z33" i="6"/>
  <c r="Y33" i="6"/>
  <c r="X33" i="6"/>
  <c r="W33" i="6"/>
  <c r="V33" i="6"/>
  <c r="U33" i="6"/>
  <c r="T33" i="6"/>
  <c r="Q33" i="6"/>
  <c r="AB32" i="6"/>
  <c r="AA32" i="6"/>
  <c r="Z32" i="6"/>
  <c r="Y32" i="6"/>
  <c r="X32" i="6"/>
  <c r="W32" i="6"/>
  <c r="V32" i="6"/>
  <c r="U32" i="6"/>
  <c r="T32" i="6"/>
  <c r="Q32" i="6"/>
  <c r="AB31" i="6"/>
  <c r="AA31" i="6"/>
  <c r="Z31" i="6"/>
  <c r="Y31" i="6"/>
  <c r="X31" i="6"/>
  <c r="W31" i="6"/>
  <c r="V31" i="6"/>
  <c r="U31" i="6"/>
  <c r="T31" i="6"/>
  <c r="Q31" i="6"/>
  <c r="AB30" i="6"/>
  <c r="AA30" i="6"/>
  <c r="Z30" i="6"/>
  <c r="Y30" i="6"/>
  <c r="X30" i="6"/>
  <c r="W30" i="6"/>
  <c r="V30" i="6"/>
  <c r="U30" i="6"/>
  <c r="T30" i="6"/>
  <c r="Q30" i="6"/>
  <c r="AB29" i="6"/>
  <c r="AA29" i="6"/>
  <c r="Z29" i="6"/>
  <c r="Y29" i="6"/>
  <c r="X29" i="6"/>
  <c r="W29" i="6"/>
  <c r="V29" i="6"/>
  <c r="U29" i="6"/>
  <c r="T29" i="6"/>
  <c r="Q29" i="6"/>
  <c r="AB28" i="6"/>
  <c r="AA28" i="6"/>
  <c r="Z28" i="6"/>
  <c r="Y28" i="6"/>
  <c r="X28" i="6"/>
  <c r="W28" i="6"/>
  <c r="V28" i="6"/>
  <c r="U28" i="6"/>
  <c r="T28" i="6"/>
  <c r="Q28" i="6"/>
  <c r="AC27" i="6"/>
  <c r="AB27" i="6"/>
  <c r="AA27" i="6"/>
  <c r="Z27" i="6"/>
  <c r="Y27" i="6"/>
  <c r="X27" i="6"/>
  <c r="W27" i="6"/>
  <c r="V27" i="6"/>
  <c r="U27" i="6"/>
  <c r="T27" i="6"/>
  <c r="Q27" i="6"/>
  <c r="B27" i="6"/>
  <c r="B28" i="6" s="1"/>
  <c r="AC26" i="6"/>
  <c r="AB26" i="6"/>
  <c r="AA26" i="6"/>
  <c r="Z26" i="6"/>
  <c r="Y26" i="6"/>
  <c r="X26" i="6"/>
  <c r="W26" i="6"/>
  <c r="V26" i="6"/>
  <c r="U26" i="6"/>
  <c r="T26" i="6"/>
  <c r="Q26" i="6"/>
  <c r="AB23" i="6"/>
  <c r="AA23" i="6"/>
  <c r="Z23" i="6"/>
  <c r="Y23" i="6"/>
  <c r="X23" i="6"/>
  <c r="W23" i="6"/>
  <c r="V23" i="6"/>
  <c r="U23" i="6"/>
  <c r="T23" i="6"/>
  <c r="F20" i="6"/>
  <c r="H19" i="6"/>
  <c r="G19" i="6"/>
  <c r="H18" i="6"/>
  <c r="G18" i="6"/>
  <c r="H17" i="6"/>
  <c r="G17" i="6"/>
  <c r="H16" i="6"/>
  <c r="G16" i="6"/>
  <c r="H15" i="6"/>
  <c r="G15" i="6"/>
  <c r="H14" i="6"/>
  <c r="G14" i="6"/>
  <c r="H13" i="6"/>
  <c r="G13" i="6"/>
  <c r="H12" i="6"/>
  <c r="G12" i="6"/>
  <c r="H11" i="6"/>
  <c r="G11" i="6"/>
  <c r="H10" i="6"/>
  <c r="H20" i="6" s="1"/>
  <c r="G10" i="6"/>
  <c r="G20" i="6" s="1"/>
  <c r="B29" i="6" l="1"/>
  <c r="AC28" i="6"/>
  <c r="B30" i="6" l="1"/>
  <c r="AC29" i="6"/>
  <c r="B31" i="6" l="1"/>
  <c r="AC30" i="6"/>
  <c r="B32" i="6" l="1"/>
  <c r="AC31" i="6"/>
  <c r="B33" i="6" l="1"/>
  <c r="AC32" i="6"/>
  <c r="B34" i="6" l="1"/>
  <c r="AC33" i="6"/>
  <c r="B35" i="6" l="1"/>
  <c r="AC34" i="6"/>
  <c r="B36" i="6" l="1"/>
  <c r="AC35" i="6"/>
  <c r="B37" i="6" l="1"/>
  <c r="AC36" i="6"/>
  <c r="B38" i="6" l="1"/>
  <c r="AC37" i="6"/>
  <c r="B39" i="6" l="1"/>
  <c r="AC38" i="6"/>
  <c r="B40" i="6" l="1"/>
  <c r="AC39" i="6"/>
  <c r="B41" i="6" l="1"/>
  <c r="AC40" i="6"/>
  <c r="AC41" i="6" l="1"/>
  <c r="B42" i="6"/>
  <c r="AC42" i="6" l="1"/>
  <c r="B43" i="6"/>
  <c r="AC43" i="6" l="1"/>
  <c r="B44" i="6"/>
  <c r="AC44" i="6" l="1"/>
  <c r="B45" i="6"/>
  <c r="AC45" i="6" l="1"/>
  <c r="B46" i="6"/>
  <c r="AC46" i="6" l="1"/>
  <c r="B47" i="6"/>
  <c r="AC47" i="6" l="1"/>
  <c r="B48" i="6"/>
  <c r="AC48" i="6" l="1"/>
  <c r="B49" i="6"/>
  <c r="AC49" i="6" l="1"/>
  <c r="B50" i="6"/>
  <c r="AC50" i="6" l="1"/>
  <c r="B51" i="6"/>
  <c r="AC51" i="6" l="1"/>
  <c r="B52" i="6"/>
  <c r="AC52" i="6" l="1"/>
  <c r="B53" i="6"/>
  <c r="AC53" i="6" l="1"/>
  <c r="B54" i="6"/>
  <c r="AC54" i="6" l="1"/>
  <c r="B55" i="6"/>
  <c r="AC55" i="6" l="1"/>
  <c r="B56" i="6"/>
  <c r="AC56" i="6" l="1"/>
  <c r="B57" i="6"/>
  <c r="AC57" i="6" l="1"/>
  <c r="B58" i="6"/>
  <c r="AC58" i="6" l="1"/>
  <c r="B59" i="6"/>
  <c r="AC59" i="6" l="1"/>
  <c r="B60" i="6"/>
  <c r="AC60" i="6" l="1"/>
  <c r="B61" i="6"/>
  <c r="AC61" i="6" l="1"/>
  <c r="B62" i="6"/>
  <c r="AC62" i="6" l="1"/>
  <c r="B63" i="6"/>
  <c r="AC63" i="6" l="1"/>
  <c r="B64" i="6"/>
  <c r="AC64" i="6" l="1"/>
  <c r="B65" i="6"/>
  <c r="AC65" i="6" l="1"/>
  <c r="B66" i="6"/>
  <c r="AC66" i="6" l="1"/>
  <c r="B67" i="6"/>
  <c r="AC67" i="6" l="1"/>
  <c r="B68" i="6"/>
  <c r="AC68" i="6" l="1"/>
  <c r="B69" i="6"/>
  <c r="AC69" i="6" l="1"/>
  <c r="B70" i="6"/>
  <c r="AC70" i="6" l="1"/>
  <c r="B71" i="6"/>
  <c r="AC71" i="6" l="1"/>
  <c r="B72" i="6"/>
  <c r="AC72" i="6" l="1"/>
  <c r="B73" i="6"/>
  <c r="AC73" i="6" l="1"/>
  <c r="B74" i="6"/>
  <c r="AC74" i="6" l="1"/>
  <c r="B75" i="6"/>
  <c r="AC75" i="6" l="1"/>
  <c r="B76" i="6"/>
  <c r="AC76" i="6" l="1"/>
  <c r="B77" i="6"/>
  <c r="AC77" i="6" l="1"/>
  <c r="B78" i="6"/>
  <c r="AC78" i="6" l="1"/>
  <c r="B79" i="6"/>
  <c r="AC79" i="6" l="1"/>
  <c r="B80" i="6"/>
  <c r="AC80" i="6" l="1"/>
  <c r="B81" i="6"/>
  <c r="AC81" i="6" l="1"/>
  <c r="B82" i="6"/>
  <c r="AC82" i="6" l="1"/>
  <c r="B83" i="6"/>
  <c r="AC83" i="6" l="1"/>
  <c r="B84" i="6"/>
  <c r="AC84" i="6" l="1"/>
  <c r="B85" i="6"/>
  <c r="AC85" i="6" l="1"/>
  <c r="B86" i="6"/>
  <c r="AC86" i="6" l="1"/>
  <c r="B87" i="6"/>
  <c r="AC87" i="6" l="1"/>
  <c r="B88" i="6"/>
  <c r="AC88" i="6" l="1"/>
  <c r="B89" i="6"/>
  <c r="AC89" i="6" l="1"/>
  <c r="B90" i="6"/>
  <c r="AC90" i="6" l="1"/>
  <c r="B91" i="6"/>
  <c r="AC91" i="6" l="1"/>
  <c r="B92" i="6"/>
  <c r="AC92" i="6" l="1"/>
  <c r="B93" i="6"/>
  <c r="AC93" i="6" l="1"/>
  <c r="B94" i="6"/>
  <c r="AC94" i="6" l="1"/>
  <c r="B95" i="6"/>
  <c r="AC95" i="6" l="1"/>
  <c r="B96" i="6"/>
  <c r="AC96" i="6" l="1"/>
  <c r="B97" i="6"/>
  <c r="AC97" i="6" l="1"/>
  <c r="B98" i="6"/>
  <c r="AC98" i="6" l="1"/>
  <c r="B99" i="6"/>
  <c r="AC99" i="6" l="1"/>
  <c r="B100" i="6"/>
  <c r="AC100" i="6" l="1"/>
  <c r="B101" i="6"/>
  <c r="AC101" i="6" l="1"/>
  <c r="B102" i="6"/>
  <c r="AC102" i="6" l="1"/>
  <c r="B103" i="6"/>
  <c r="AC103" i="6" l="1"/>
  <c r="B104" i="6"/>
  <c r="AC104" i="6" l="1"/>
  <c r="B105" i="6"/>
  <c r="AC105" i="6" l="1"/>
  <c r="B106" i="6"/>
  <c r="AC106" i="6" l="1"/>
  <c r="B107" i="6"/>
  <c r="AC107" i="6" l="1"/>
  <c r="B108" i="6"/>
  <c r="AC108" i="6" l="1"/>
  <c r="B109" i="6"/>
  <c r="AC109" i="6" l="1"/>
  <c r="B110" i="6"/>
  <c r="AC110" i="6" l="1"/>
  <c r="B111" i="6"/>
  <c r="AC111" i="6" l="1"/>
  <c r="B112" i="6"/>
  <c r="AC112" i="6" l="1"/>
  <c r="B113" i="6"/>
  <c r="AC113" i="6" l="1"/>
  <c r="B114" i="6"/>
  <c r="AC114" i="6" l="1"/>
  <c r="B115" i="6"/>
  <c r="AC115" i="6" l="1"/>
  <c r="B116" i="6"/>
  <c r="AC116" i="6" l="1"/>
  <c r="B117" i="6"/>
  <c r="AC117" i="6" l="1"/>
  <c r="B118" i="6"/>
  <c r="AC118" i="6" l="1"/>
  <c r="B119" i="6"/>
  <c r="AC119" i="6" l="1"/>
  <c r="B120" i="6"/>
  <c r="AC120" i="6" l="1"/>
  <c r="B121" i="6"/>
  <c r="AC121" i="6" l="1"/>
  <c r="B122" i="6"/>
  <c r="AC122" i="6" l="1"/>
  <c r="B123" i="6"/>
  <c r="AC123" i="6" l="1"/>
  <c r="B124" i="6"/>
  <c r="AC124" i="6" l="1"/>
  <c r="B125" i="6"/>
  <c r="AC125" i="6" s="1"/>
</calcChain>
</file>

<file path=xl/sharedStrings.xml><?xml version="1.0" encoding="utf-8"?>
<sst xmlns="http://schemas.openxmlformats.org/spreadsheetml/2006/main" count="88" uniqueCount="84">
  <si>
    <t>Belegliste</t>
  </si>
  <si>
    <t>Kundennummer</t>
  </si>
  <si>
    <t>Antragsnummer</t>
  </si>
  <si>
    <t>vorhabensbezogene Ausgaben gemäß Bewilligung</t>
  </si>
  <si>
    <t>zuwendungsfähig 
gemäß Bescheid/Vertrag</t>
  </si>
  <si>
    <t>Bewilligungszeitraum (lt. Bescheid)</t>
  </si>
  <si>
    <t>Eingabe Passwort</t>
  </si>
  <si>
    <t>Beginn (TT.MM.JJJJ)</t>
  </si>
  <si>
    <t>Ende (TT.MM.JJJJ)</t>
  </si>
  <si>
    <t xml:space="preserve">Σ </t>
  </si>
  <si>
    <t>3</t>
  </si>
  <si>
    <t>lfd. 
Nr.</t>
  </si>
  <si>
    <t>Datum der Ausgabe
(Zahlungsdatum)</t>
  </si>
  <si>
    <t>Datum des Vertragsschlusses 
(Auftragsdatum)</t>
  </si>
  <si>
    <t>Datum des Belegs
(Rechnungsdatum)</t>
  </si>
  <si>
    <t>Zahlungsempfänger
(Auftragnehmer)</t>
  </si>
  <si>
    <t>Grund der Zahlung (Ausgabe)</t>
  </si>
  <si>
    <r>
      <t xml:space="preserve">Rechnungsbetrag
</t>
    </r>
    <r>
      <rPr>
        <b/>
        <sz val="9"/>
        <rFont val="Arial"/>
        <family val="2"/>
      </rPr>
      <t>-</t>
    </r>
    <r>
      <rPr>
        <sz val="9"/>
        <rFont val="Arial"/>
        <family val="2"/>
      </rPr>
      <t xml:space="preserve"> </t>
    </r>
    <r>
      <rPr>
        <b/>
        <sz val="9"/>
        <rFont val="Arial"/>
        <family val="2"/>
      </rPr>
      <t>brutto -</t>
    </r>
    <r>
      <rPr>
        <sz val="9"/>
        <rFont val="Arial"/>
        <family val="2"/>
      </rPr>
      <t xml:space="preserve">
(in EUR)</t>
    </r>
  </si>
  <si>
    <r>
      <t xml:space="preserve">Rechnungsbetrag
</t>
    </r>
    <r>
      <rPr>
        <b/>
        <sz val="9"/>
        <rFont val="Arial"/>
        <family val="2"/>
      </rPr>
      <t>- netto -</t>
    </r>
    <r>
      <rPr>
        <sz val="9"/>
        <rFont val="Arial"/>
        <family val="2"/>
      </rPr>
      <t xml:space="preserve">
(in EUR)</t>
    </r>
  </si>
  <si>
    <r>
      <t xml:space="preserve">Zahlungsbetrag
</t>
    </r>
    <r>
      <rPr>
        <sz val="9"/>
        <rFont val="Arial"/>
        <family val="2"/>
      </rPr>
      <t xml:space="preserve">
(in EUR)</t>
    </r>
  </si>
  <si>
    <t>Bemerkungen des Zuwendungsempfängers
(ggf. als Anlage)</t>
  </si>
  <si>
    <t>Auftragsgegenstand</t>
  </si>
  <si>
    <t>Zuordnung zum Einzelansatz des Finanzierungsplans</t>
  </si>
  <si>
    <t xml:space="preserve">Hinweise Plausibilitätsprüfung
</t>
  </si>
  <si>
    <t>Bemerkungen</t>
  </si>
  <si>
    <t>vorläufig anerkannt 
(in EUR)</t>
  </si>
  <si>
    <t>Σ</t>
  </si>
  <si>
    <t>Ich versichere, dass die Angaben in der Belegliste vollständig und richtig sind. (§)</t>
  </si>
  <si>
    <t>Mir sind die nach § 3 SubvG bestehenden Mitteilungspflichten bekannt, wonach der SAB unverzüglich alle Änderungen der vorgenannten subventionserheblichen Angaben mitzuteilen sind.</t>
  </si>
  <si>
    <t>Ort, Datum</t>
  </si>
  <si>
    <t>Unterschrift(en) des Zuwendungsempfängers / Stempel</t>
  </si>
  <si>
    <t xml:space="preserve">  </t>
  </si>
  <si>
    <t xml:space="preserve">Spalte </t>
  </si>
  <si>
    <t>Bezeichnung</t>
  </si>
  <si>
    <t>Erläuterung</t>
  </si>
  <si>
    <t xml:space="preserve">lfd. Nr. </t>
  </si>
  <si>
    <t xml:space="preserve">Deckblatt zur Belegliste </t>
  </si>
  <si>
    <t>Bearbeitungshinweise</t>
  </si>
  <si>
    <t>laufende Nummer, die den Belegen zugewiesen wird</t>
  </si>
  <si>
    <t>Datum der Ausgabe (Zahlungsdatum)</t>
  </si>
  <si>
    <t xml:space="preserve">Datum des Vertragsschlusses
(Auftragsdatum)
</t>
  </si>
  <si>
    <t>Datum des Belegs (Rechnungsdatum)</t>
  </si>
  <si>
    <t>Datum der Rechnung des Lieferanten/Leistungserbringers</t>
  </si>
  <si>
    <t>Zahlungsempfänger (Auftragnehmer)</t>
  </si>
  <si>
    <t>Es ist der Name des Auftragsnehmers anzugeben, der die Leistung erbracht hat.</t>
  </si>
  <si>
    <t>Es ist der auf der Rechnung ausgewiesene zu zahlende Betrag inklusive Umsatzsteuer auszuweisen.</t>
  </si>
  <si>
    <t>Es ist der auf der Rechnung ausgewiesene zu zahlende Betrag ohne Umsatzsteuer auszuweisen.</t>
  </si>
  <si>
    <t>Bemerkungen des Zuwendungs-empfängers</t>
  </si>
  <si>
    <t>Hinweise/ Plausibilitätsprüfung</t>
  </si>
  <si>
    <t>Die Spalte ist schreibgeschützt und wird im Rahmen der Prüfung durch die SAB angepasst und ergänzt.</t>
  </si>
  <si>
    <t>Bemerkungen SAB</t>
  </si>
  <si>
    <t>vorläufig anerkannt SAB (in EUR)</t>
  </si>
  <si>
    <t>Die Spalte ist schreibgeschützt und wird im Rahmen der Prüfung durch die SAB angepasst und ergänzt. Die Anerkennung der Ausgaben erfolgt vorbehaltlich der abschließenden Feststellung im Rahmen der Prüfung des Verwendungsnachweises.</t>
  </si>
  <si>
    <r>
      <t>Rechnungsbetrag</t>
    </r>
    <r>
      <rPr>
        <b/>
        <sz val="9"/>
        <rFont val="Arial"/>
        <family val="2"/>
      </rPr>
      <t xml:space="preserve"> - brutto - </t>
    </r>
    <r>
      <rPr>
        <sz val="9"/>
        <rFont val="Arial"/>
        <family val="2"/>
      </rPr>
      <t xml:space="preserve"> (in EUR)</t>
    </r>
  </si>
  <si>
    <r>
      <t xml:space="preserve">Rechnungsbetrag </t>
    </r>
    <r>
      <rPr>
        <b/>
        <sz val="9"/>
        <rFont val="Arial"/>
        <family val="2"/>
      </rPr>
      <t>- netto -</t>
    </r>
    <r>
      <rPr>
        <sz val="9"/>
        <rFont val="Arial"/>
        <family val="2"/>
      </rPr>
      <t xml:space="preserve">  (in EUR)</t>
    </r>
  </si>
  <si>
    <t xml:space="preserve">In dieser Spalte können kurze Erläuterungen zur jeweiligen Ausgabe erfasst werden. 
Diese können z. B. sein: Zusatz Abschlags- oder Schlusszahlung (AZ oder SZ), Benennung des im Rechnungsbetrag enthaltenen nicht zuwendungsfähigen Ausgaben, Zusatz Eigenleistungen.
</t>
  </si>
  <si>
    <t xml:space="preserve">Das Datum der Bezahlung ist das Datum der Wertstellung auf dem Konto des Zuwendungsempfängers/Darlehensnehmers. 
Sofern Barzahlungen zugelassen sind, ist das Datum des Kaufbelegs (Rechnung, Kassenbon) oder das Datum der Empfangsbestätigung auf der Quittung bzw. das Datum, mit dem die Auszahlung im Kassenbuch erfasst ist, anzugeben.
bei Eigenleistungen: Datum der Bezahlung bzw. Buchung
</t>
  </si>
  <si>
    <t>Anzugeben ist das Datum des Abschlusses des die jeweilige Rechnung betreffenden Lieferungs- oder Leistungsvertrags. Sofern die Beauftragung des Lieferanten/ Dienstleisters  nicht über einen Vertrag, sondern durch Auslösen einer Bestellung erfolgte, ist hier das Bestelldatum einzutragen.</t>
  </si>
  <si>
    <t xml:space="preserve">SAB 
</t>
  </si>
  <si>
    <t>Grund der Zahlung (Ausgabe)/
Auftragsgegenstand</t>
  </si>
  <si>
    <t xml:space="preserve">Es ist die Art der gelieferten Ware bzw. der erbrachten Bau- oder Dienstleistung anzugeben, z.B. Maschine Typ XYX, Elektroarbeiten, Gutachten etc. Bei Eigenleistungen ist eine Beschreibung der konkreten selbst erstellten Leistungen erforderlich. </t>
  </si>
  <si>
    <r>
      <t>Plausibilitätssprüfung -</t>
    </r>
    <r>
      <rPr>
        <sz val="12"/>
        <color rgb="FFC00000"/>
        <rFont val="Arial"/>
        <family val="2"/>
      </rPr>
      <t xml:space="preserve"> </t>
    </r>
    <r>
      <rPr>
        <b/>
        <sz val="12"/>
        <color rgb="FFC00000"/>
        <rFont val="Arial"/>
        <family val="2"/>
      </rPr>
      <t>VOR VERSAND</t>
    </r>
    <r>
      <rPr>
        <sz val="12"/>
        <color rgb="FFC00000"/>
        <rFont val="Arial"/>
        <family val="2"/>
      </rPr>
      <t xml:space="preserve"> AN KUNDEN </t>
    </r>
    <r>
      <rPr>
        <b/>
        <sz val="12"/>
        <color rgb="FFC00000"/>
        <rFont val="Arial"/>
        <family val="2"/>
      </rPr>
      <t>PASSWORT LÖSCHEN</t>
    </r>
    <r>
      <rPr>
        <sz val="12"/>
        <color rgb="FFC00000"/>
        <rFont val="Arial"/>
        <family val="2"/>
      </rPr>
      <t xml:space="preserve"> UND </t>
    </r>
    <r>
      <rPr>
        <b/>
        <sz val="12"/>
        <color rgb="FFC00000"/>
        <rFont val="Arial"/>
        <family val="2"/>
      </rPr>
      <t xml:space="preserve">BEREICH AUSBLENDEN </t>
    </r>
    <r>
      <rPr>
        <sz val="12"/>
        <color rgb="FFC00000"/>
        <rFont val="Arial"/>
        <family val="2"/>
      </rPr>
      <t>UND</t>
    </r>
    <r>
      <rPr>
        <b/>
        <sz val="12"/>
        <color rgb="FFC00000"/>
        <rFont val="Arial"/>
        <family val="2"/>
      </rPr>
      <t xml:space="preserve"> BLATTSCHUTZ SETZEN</t>
    </r>
  </si>
  <si>
    <t>Prüfen! Zahlungsbetrag ist größer als Rechnungsbetrag (brutto)</t>
  </si>
  <si>
    <t>Prüfen! Rechnungsbetrag (netto) ist größer als Rechnungsbetrag (brutto)</t>
  </si>
  <si>
    <t>Prüfen! Zahlungsdatum liegt vor Rechnungsdatum</t>
  </si>
  <si>
    <t>Prüfen! Auftragsdatum liegt nach Rechnungsdatum</t>
  </si>
  <si>
    <r>
      <t xml:space="preserve">1. Hinweise zur Übermittlung der Belegliste an die SAB
</t>
    </r>
    <r>
      <rPr>
        <sz val="9"/>
        <rFont val="Arial"/>
        <family val="2"/>
      </rPr>
      <t xml:space="preserve">
Die Belegliste wird im Microsoft Office Excel Dateiformat XLSX zur Verfügung gestellt. Bitte behalten Sie dieses beim Speichern bei, um eine fehlerfreie Übertragung der Belegliste per E-Mail zu gewährleisten.
Die vollständig ausgefüllte Belegliste übermitteln Sie uns bitte per E-Mail an die im Bescheid/Vertrag genannte Adresse. 
Parallel dazu reichen Sie uns die Belegliste bitte auch rechtsverbindlich unterschrieben in Papierform oder als Anhang zu Ihrer E-Mail ein.
Für die eindeutige Zuordnung Ihrer E-Mail zu Ihrem Vorhaben geben Sie im Betreff bitte den Namen des Zuwendungsempfängers und die Antragsnummer an.
Nach Abschluss der Prüfung erhalten Sie die Belegliste mit dem Prüfvermerk der SAB auf elektronischem Weg zurück.
Der Austausch der Belegliste zwischen Ihnen und der SAB erfolgt über 
ein passwortgeschütztes Nachrichtenkonto. Bitte teilen Sie uns hierfür 
Ihre E-Mail-Adresse mit.
</t>
    </r>
    <r>
      <rPr>
        <b/>
        <sz val="9"/>
        <rFont val="Arial"/>
        <family val="2"/>
      </rPr>
      <t xml:space="preserve">2. Allgemeine Hinweise zur Bearbeitung der Belegliste </t>
    </r>
    <r>
      <rPr>
        <sz val="9"/>
        <rFont val="Arial"/>
        <family val="2"/>
      </rPr>
      <t xml:space="preserve">
Ein separater Schutz der Excel-Datei ist wegen der gesicherten Übertragung nicht erforderlich.
Bitte fügen Sie keine Formeln, Bezüge oder Makros in die ausfüllbaren Felder ein. Nehmen Sie bitte auch keine Verlinkungen zu anderen von Ihnen erstellten Dateien vor und legen Sie keine zusätzlichen Arbeitsblätter an.
</t>
    </r>
  </si>
  <si>
    <t>Vergabeverfahren</t>
  </si>
  <si>
    <t>Rechnungsnummer</t>
  </si>
  <si>
    <t>6. Ausfüllhinweise für die Spalten 1 bis 16 der Belegliste</t>
  </si>
  <si>
    <t xml:space="preserve">Bei der Vergabe von Aufträgen ist das gewählte Beschaffungsverfahren anzugeben
Vergabeverfahren EU-Oberschwellenbereich: Vergabeverfahren, welche nach den Vorgaben des GWB/ der VgV erfolgte
Vergabeverfahren EU-Unterschwellenbereich: Vergabeverfahren, welche nach den Vorgaben der VOB/A, VOL/A bzw. dem SächsVergabeG erfolgte
Einholung von Vergleichsangeboten: Vor Auftragserteilung wurden – soweit möglich – mindestens drei vergleichbare Angebote fachkundiger und leistungsfähiger Anbieter eingeholt
Sonstiges: Wenn der Auftrag keiner der o. g. Fallgruppen entspricht (bspw. Direktkauf, Leistung nicht vergaberelevant, Beschaffung basiert auf Rahmenauftrag, welcher projektunabhängig vor Antragstellung geschlossen wurde)
</t>
  </si>
  <si>
    <t>E-Mail-Adresse für passwortgeschütztes Nachrichtenkonto</t>
  </si>
  <si>
    <r>
      <t xml:space="preserve">Aufbewahrungsort der Belege </t>
    </r>
    <r>
      <rPr>
        <sz val="8"/>
        <rFont val="Arial"/>
        <family val="2"/>
      </rPr>
      <t>(Straße, Hausnummer, Postleitzahl, Ort)</t>
    </r>
  </si>
  <si>
    <r>
      <t xml:space="preserve">Zuwendungsempfänger </t>
    </r>
    <r>
      <rPr>
        <sz val="8"/>
        <rFont val="Arial"/>
        <family val="2"/>
      </rPr>
      <t>(ZWE)</t>
    </r>
  </si>
  <si>
    <t>Auftraggebereigenschaft ZWE (Auswahl)</t>
  </si>
  <si>
    <t>vorläufig von SAB anerkannt 
(Spalte 16)</t>
  </si>
  <si>
    <t>vom Zuwendungs-empfänger abgerechnet 
(Spalte 12)</t>
  </si>
  <si>
    <r>
      <t>3. Angaben zum Zuwendungsempfänger und Übernahme Angaben aus Bescheid/Vertrag</t>
    </r>
    <r>
      <rPr>
        <sz val="9"/>
        <rFont val="Arial"/>
        <family val="2"/>
      </rPr>
      <t xml:space="preserve">
Für eine eindeutige Zuordnung der eingereichten Belegliste und deren Weiterbearbeitung sind folgende Angaben in den entsprechenden Feldern unbedingt erforderlich:
- Name des Zuwendungsempfängers
- Kundennummer bei der SAB
- Antragsnummer bei der SAB
- E-Mail-Adresse für passwortgeschütztes Nachrichtenkonto
Beim erstmaligen Bearbeiten der Belegliste sind die als zuwendungsfähig bestätigten Einzelansätze des Finanzierungsplans aus dem Bescheid/Vertrag in die Belegliste zu übertragen (orangefarbene Felder). Die eingetragenen Einzelansätze stehen im Anschluss in der Spalte 9 für die Zuordnung der abgerechneten Ausgaben zu den Einzelansätzen des Finanzierungsplans als Auswahl zur Verfügung.
</t>
    </r>
    <r>
      <rPr>
        <b/>
        <sz val="9"/>
        <rFont val="Arial"/>
        <family val="2"/>
      </rPr>
      <t>4. Anforderung an die Belege</t>
    </r>
    <r>
      <rPr>
        <sz val="9"/>
        <rFont val="Arial"/>
        <family val="2"/>
      </rPr>
      <t xml:space="preserve">
Bitte kennzeichnen Sie die Belege mit einem eindeutigen Zuordnungsmerkmal zum Vorhaben (z. B. Antragsnummer) und der zugehörigen lfd. Nr. in der Belegliste (Spalte 1).
</t>
    </r>
    <r>
      <rPr>
        <b/>
        <sz val="9"/>
        <rFont val="Arial"/>
        <family val="2"/>
      </rPr>
      <t xml:space="preserve">5. Einfügen von weiteren Zeilen in der Belegliste
</t>
    </r>
    <r>
      <rPr>
        <sz val="9"/>
        <rFont val="Arial"/>
        <family val="2"/>
      </rPr>
      <t xml:space="preserve">Sind die vorhandenen Zeilen in der Belegliste für Ihre Abrechnung nicht ausreichend, kontaktieren Sie uns bitte per E-Mail unter der im Bescheid/Vertrag genannten Adresse. 
</t>
    </r>
    <r>
      <rPr>
        <b/>
        <sz val="9"/>
        <rFont val="Arial"/>
        <family val="2"/>
      </rPr>
      <t xml:space="preserve">
</t>
    </r>
  </si>
  <si>
    <t>Die Spalte ist schreibgeschützt und gibt Ihnen im Rahmen der Bearbeitung der Belegliste Hinweise auf mögliche Unplausibilitäten.</t>
  </si>
  <si>
    <t>laufende Nummer der Rechnung des Lieferanten/Leistungserbringers</t>
  </si>
  <si>
    <t xml:space="preserve">Einzelansätze Ausgaben 
entsprechend der Gliederung 
des Finanzierungsplans im Bescheid/Vertrag
</t>
  </si>
  <si>
    <t>Prüfen! Rechnungsbetrag (netto) gleich Rechnungsbetrag (brutto) - Bitte erläutern!</t>
  </si>
  <si>
    <r>
      <t xml:space="preserve">Beim </t>
    </r>
    <r>
      <rPr>
        <b/>
        <sz val="11.5"/>
        <rFont val="Arial"/>
        <family val="2"/>
      </rPr>
      <t>Einfügen weiterer Zeilen</t>
    </r>
    <r>
      <rPr>
        <sz val="11.5"/>
        <rFont val="Arial"/>
        <family val="2"/>
      </rPr>
      <t xml:space="preserve"> in der Belegliste müssen auch die </t>
    </r>
    <r>
      <rPr>
        <b/>
        <sz val="11.5"/>
        <rFont val="Arial"/>
        <family val="2"/>
      </rPr>
      <t>Formeln in den Spalten B, Q, T bis AC</t>
    </r>
    <r>
      <rPr>
        <sz val="11.5"/>
        <rFont val="Arial"/>
        <family val="2"/>
      </rPr>
      <t xml:space="preserve"> kopiert und eingefügt werden. 
Die </t>
    </r>
    <r>
      <rPr>
        <b/>
        <sz val="11.5"/>
        <rFont val="Arial"/>
        <family val="2"/>
      </rPr>
      <t>Formeln</t>
    </r>
    <r>
      <rPr>
        <sz val="11.5"/>
        <rFont val="Arial"/>
        <family val="2"/>
      </rPr>
      <t xml:space="preserve"> werden </t>
    </r>
    <r>
      <rPr>
        <b/>
        <sz val="11.5"/>
        <rFont val="Arial"/>
        <family val="2"/>
      </rPr>
      <t>beim Einfügen</t>
    </r>
    <r>
      <rPr>
        <sz val="11.5"/>
        <rFont val="Arial"/>
        <family val="2"/>
      </rPr>
      <t xml:space="preserve"> weiterer Zeilen </t>
    </r>
    <r>
      <rPr>
        <b/>
        <sz val="11.5"/>
        <rFont val="Arial"/>
        <family val="2"/>
      </rPr>
      <t>über „Kopieren“ und „Kopierte Zellen einfügen“ automatisch</t>
    </r>
    <r>
      <rPr>
        <sz val="11.5"/>
        <rFont val="Arial"/>
        <family val="2"/>
      </rPr>
      <t xml:space="preserve"> in die eingefügten Zeilen </t>
    </r>
    <r>
      <rPr>
        <b/>
        <sz val="11.5"/>
        <rFont val="Arial"/>
        <family val="2"/>
      </rPr>
      <t>übernommen</t>
    </r>
    <r>
      <rPr>
        <sz val="11.5"/>
        <rFont val="Arial"/>
        <family val="2"/>
      </rPr>
      <t>. Markieren Sie hierzu eine oder mehrere Zeilen über das Zeilenlineal (Spalte vor Spalte A) und wählen Sie (mit Rechtsklick) die Option „Kopieren“ aus. Markieren Sie dann über das Zeilenlineal die Summenzeile (Σ) in der Belegliste und fügen (mit Rechtsklick) die kopierten Zeilen mittels der Option „Kopierte Zellen einfügen“ ein. 
Falls mitkopierte Zellinhalte aus den neuen Zeilen gelöscht werden müssen, bitte Blattschutz setzen, betreffende Zellbereiche auswählen und „Inhalte löschen“ ausführen.</t>
    </r>
  </si>
  <si>
    <t xml:space="preserve">Mir ist bekannt, dass die in diesem Formular in den Spalten 1 bis 13 getätigten Angaben subventionserhebliche Tatsachen im Sinne von § 264 Strafgesetzbuch (StGB) sind und ein Subventionsbetrug nach § 264 StGB strafbar 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</si>
</sst>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
  </numFmts>
  <fonts count="43" x14ac:knownFonts="1">
    <font>
      <sz val="10"/>
      <color theme="1"/>
      <name val="Arial"/>
      <family val="2"/>
    </font>
    <font>
      <sz val="11"/>
      <name val="Arial"/>
      <family val="2"/>
    </font>
    <font>
      <sz val="10"/>
      <name val="Arial"/>
      <family val="2"/>
    </font>
    <font>
      <b/>
      <sz val="10"/>
      <color indexed="9"/>
      <name val="Arial"/>
      <family val="2"/>
    </font>
    <font>
      <sz val="10"/>
      <color indexed="9"/>
      <name val="Arial"/>
      <family val="2"/>
    </font>
    <font>
      <sz val="10"/>
      <color indexed="55"/>
      <name val="Arial"/>
      <family val="2"/>
    </font>
    <font>
      <sz val="11"/>
      <color theme="0"/>
      <name val="Arial"/>
      <family val="2"/>
    </font>
    <font>
      <sz val="11"/>
      <color indexed="9"/>
      <name val="Arial"/>
      <family val="2"/>
    </font>
    <font>
      <sz val="11"/>
      <color indexed="55"/>
      <name val="Arial"/>
      <family val="2"/>
    </font>
    <font>
      <b/>
      <sz val="7"/>
      <name val="Arial"/>
      <family val="2"/>
    </font>
    <font>
      <sz val="9"/>
      <name val="Arial"/>
      <family val="2"/>
    </font>
    <font>
      <sz val="11"/>
      <name val="Arial"/>
      <family val="2"/>
    </font>
    <font>
      <b/>
      <sz val="9"/>
      <name val="Arial"/>
      <family val="2"/>
    </font>
    <font>
      <b/>
      <sz val="9"/>
      <color rgb="FFFF0000"/>
      <name val="Arial"/>
      <family val="2"/>
    </font>
    <font>
      <sz val="7"/>
      <color indexed="55"/>
      <name val="Arial"/>
      <family val="2"/>
    </font>
    <font>
      <sz val="9"/>
      <color indexed="55"/>
      <name val="Arial"/>
      <family val="2"/>
    </font>
    <font>
      <sz val="4"/>
      <color theme="0" tint="-0.249977111117893"/>
      <name val="Arial"/>
      <family val="2"/>
    </font>
    <font>
      <sz val="9"/>
      <color theme="0" tint="-0.249977111117893"/>
      <name val="Arial"/>
      <family val="2"/>
    </font>
    <font>
      <sz val="3.5"/>
      <color theme="0" tint="-0.249977111117893"/>
      <name val="Arial"/>
      <family val="2"/>
    </font>
    <font>
      <sz val="8.5"/>
      <name val="Arial"/>
      <family val="2"/>
    </font>
    <font>
      <sz val="9"/>
      <color rgb="FFFF0000"/>
      <name val="Arial"/>
      <family val="2"/>
    </font>
    <font>
      <b/>
      <sz val="11"/>
      <name val="Arial"/>
      <family val="2"/>
    </font>
    <font>
      <b/>
      <sz val="10"/>
      <name val="Arial"/>
      <family val="2"/>
    </font>
    <font>
      <sz val="8"/>
      <name val="Arial"/>
      <family val="2"/>
    </font>
    <font>
      <sz val="11"/>
      <color indexed="12"/>
      <name val="Arial"/>
      <family val="2"/>
    </font>
    <font>
      <sz val="12"/>
      <name val="Arial"/>
      <family val="2"/>
    </font>
    <font>
      <b/>
      <sz val="12"/>
      <color indexed="9"/>
      <name val="Arial"/>
      <family val="2"/>
    </font>
    <font>
      <sz val="12"/>
      <color theme="1"/>
      <name val="Arial"/>
      <family val="2"/>
    </font>
    <font>
      <sz val="8"/>
      <color theme="1"/>
      <name val="Arial"/>
      <family val="2"/>
    </font>
    <font>
      <sz val="9"/>
      <color theme="1"/>
      <name val="Arial"/>
      <family val="2"/>
    </font>
    <font>
      <sz val="9"/>
      <color indexed="10"/>
      <name val="Arial"/>
      <family val="2"/>
    </font>
    <font>
      <b/>
      <sz val="14"/>
      <color indexed="9"/>
      <name val="Arial"/>
      <family val="2"/>
    </font>
    <font>
      <sz val="14"/>
      <name val="Arial"/>
      <family val="2"/>
    </font>
    <font>
      <sz val="14"/>
      <color theme="1"/>
      <name val="Arial"/>
      <family val="2"/>
    </font>
    <font>
      <b/>
      <sz val="8"/>
      <name val="Arial"/>
      <family val="2"/>
    </font>
    <font>
      <sz val="8"/>
      <color indexed="55"/>
      <name val="Arial"/>
      <family val="2"/>
    </font>
    <font>
      <sz val="11.5"/>
      <name val="Arial"/>
      <family val="2"/>
    </font>
    <font>
      <b/>
      <sz val="11.5"/>
      <name val="Arial"/>
      <family val="2"/>
    </font>
    <font>
      <sz val="11.5"/>
      <color theme="1"/>
      <name val="Arial"/>
      <family val="2"/>
    </font>
    <font>
      <sz val="12"/>
      <color rgb="FFC00000"/>
      <name val="Arial"/>
      <family val="2"/>
    </font>
    <font>
      <b/>
      <sz val="12"/>
      <color rgb="FFC00000"/>
      <name val="Arial"/>
      <family val="2"/>
    </font>
    <font>
      <b/>
      <sz val="9"/>
      <color rgb="FFC00000"/>
      <name val="Arial"/>
      <family val="2"/>
    </font>
    <font>
      <sz val="11"/>
      <color rgb="FF0000FF"/>
      <name val="Arial"/>
      <family val="2"/>
    </font>
  </fonts>
  <fills count="10">
    <fill>
      <patternFill patternType="none"/>
    </fill>
    <fill>
      <patternFill patternType="gray125"/>
    </fill>
    <fill>
      <patternFill patternType="solid">
        <fgColor indexed="8"/>
        <bgColor indexed="64"/>
      </patternFill>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
      <patternFill patternType="solid">
        <fgColor rgb="FFFFC832"/>
        <bgColor indexed="64"/>
      </patternFill>
    </fill>
    <fill>
      <patternFill patternType="solid">
        <fgColor rgb="FFB41E64"/>
        <bgColor indexed="64"/>
      </patternFill>
    </fill>
    <fill>
      <patternFill patternType="solid">
        <fgColor theme="5" tint="0.79998168889431442"/>
        <bgColor indexed="64"/>
      </patternFill>
    </fill>
    <fill>
      <patternFill patternType="solid">
        <fgColor rgb="FFB2B2B2"/>
        <bgColor indexed="64"/>
      </patternFill>
    </fill>
  </fills>
  <borders count="45">
    <border>
      <left/>
      <right/>
      <top/>
      <bottom/>
      <diagonal/>
    </border>
    <border>
      <left/>
      <right style="thin">
        <color indexed="64"/>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1" fillId="0" borderId="0"/>
    <xf numFmtId="9" fontId="1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2" fillId="0" borderId="0" xfId="1" applyFont="1" applyFill="1" applyProtection="1"/>
    <xf numFmtId="49" fontId="4" fillId="2" borderId="0" xfId="1" applyNumberFormat="1" applyFont="1" applyFill="1" applyProtection="1"/>
    <xf numFmtId="49" fontId="2" fillId="2" borderId="0" xfId="1" applyNumberFormat="1" applyFont="1" applyFill="1" applyProtection="1"/>
    <xf numFmtId="0" fontId="2" fillId="2" borderId="0" xfId="1" applyFont="1" applyFill="1" applyProtection="1"/>
    <xf numFmtId="0" fontId="5" fillId="2" borderId="0" xfId="1" applyFont="1" applyFill="1" applyProtection="1"/>
    <xf numFmtId="0" fontId="6" fillId="0" borderId="0" xfId="1" applyFont="1" applyFill="1" applyAlignment="1" applyProtection="1">
      <alignment wrapText="1"/>
    </xf>
    <xf numFmtId="0" fontId="2" fillId="3" borderId="0" xfId="1" applyFont="1" applyFill="1" applyProtection="1"/>
    <xf numFmtId="0" fontId="1" fillId="0" borderId="0" xfId="1" applyFill="1" applyBorder="1" applyProtection="1"/>
    <xf numFmtId="0" fontId="7" fillId="0" borderId="2" xfId="1" applyFont="1" applyFill="1" applyBorder="1" applyProtection="1"/>
    <xf numFmtId="0" fontId="1" fillId="0" borderId="2" xfId="1" applyBorder="1" applyProtection="1"/>
    <xf numFmtId="49" fontId="1" fillId="0" borderId="2" xfId="1" applyNumberFormat="1" applyBorder="1" applyProtection="1"/>
    <xf numFmtId="49" fontId="1" fillId="0" borderId="0" xfId="1" applyNumberFormat="1" applyBorder="1" applyProtection="1"/>
    <xf numFmtId="49" fontId="7" fillId="0" borderId="0" xfId="1" applyNumberFormat="1" applyFont="1" applyFill="1" applyBorder="1" applyProtection="1"/>
    <xf numFmtId="0" fontId="1" fillId="0" borderId="0" xfId="1" applyBorder="1" applyProtection="1"/>
    <xf numFmtId="0" fontId="8" fillId="0" borderId="0" xfId="1" applyFont="1" applyFill="1" applyBorder="1" applyProtection="1"/>
    <xf numFmtId="0" fontId="1" fillId="4" borderId="0" xfId="1" applyFill="1" applyBorder="1" applyProtection="1"/>
    <xf numFmtId="0" fontId="1" fillId="0" borderId="22" xfId="1" applyBorder="1" applyAlignment="1" applyProtection="1">
      <alignment horizontal="center" vertical="top"/>
    </xf>
    <xf numFmtId="0" fontId="1" fillId="0" borderId="0" xfId="1" applyBorder="1" applyAlignment="1" applyProtection="1">
      <alignment horizontal="center" vertical="top"/>
    </xf>
    <xf numFmtId="0" fontId="1" fillId="0" borderId="1" xfId="1" applyBorder="1" applyAlignment="1" applyProtection="1">
      <alignment horizontal="center" vertical="top"/>
    </xf>
    <xf numFmtId="4" fontId="10" fillId="0" borderId="28" xfId="1" applyNumberFormat="1" applyFont="1" applyBorder="1" applyAlignment="1" applyProtection="1">
      <alignment horizontal="right" vertical="top"/>
      <protection locked="0"/>
    </xf>
    <xf numFmtId="0" fontId="12" fillId="0" borderId="0" xfId="1" applyFont="1" applyFill="1" applyBorder="1" applyAlignment="1" applyProtection="1">
      <alignment horizontal="center"/>
    </xf>
    <xf numFmtId="0" fontId="1" fillId="0" borderId="0" xfId="1" applyBorder="1" applyAlignment="1" applyProtection="1"/>
    <xf numFmtId="0" fontId="14" fillId="0" borderId="0" xfId="1" applyFont="1" applyFill="1" applyBorder="1" applyAlignment="1" applyProtection="1">
      <alignment horizontal="center"/>
    </xf>
    <xf numFmtId="0" fontId="9" fillId="5" borderId="7" xfId="1" applyFont="1" applyFill="1" applyBorder="1" applyAlignment="1" applyProtection="1">
      <alignment horizontal="center"/>
    </xf>
    <xf numFmtId="0" fontId="9" fillId="0" borderId="0" xfId="1" applyFont="1" applyFill="1" applyBorder="1" applyAlignment="1" applyProtection="1">
      <alignment horizontal="center"/>
    </xf>
    <xf numFmtId="0" fontId="10" fillId="0" borderId="0" xfId="1" applyFont="1" applyFill="1" applyBorder="1" applyProtection="1"/>
    <xf numFmtId="0" fontId="10" fillId="0" borderId="0" xfId="1" applyFont="1" applyBorder="1" applyProtection="1"/>
    <xf numFmtId="49" fontId="10" fillId="0" borderId="0" xfId="1" applyNumberFormat="1" applyFont="1" applyBorder="1" applyAlignment="1" applyProtection="1"/>
    <xf numFmtId="0" fontId="12" fillId="0" borderId="0" xfId="1" applyFont="1" applyBorder="1" applyAlignment="1" applyProtection="1">
      <alignment horizontal="right" vertical="top"/>
    </xf>
    <xf numFmtId="4" fontId="12" fillId="0" borderId="28" xfId="1" applyNumberFormat="1" applyFont="1" applyBorder="1" applyAlignment="1" applyProtection="1">
      <alignment horizontal="right" vertical="top"/>
    </xf>
    <xf numFmtId="0" fontId="10" fillId="0" borderId="8" xfId="1" applyFont="1" applyFill="1" applyBorder="1" applyAlignment="1" applyProtection="1">
      <alignment horizontal="center" vertical="top"/>
    </xf>
    <xf numFmtId="0" fontId="15" fillId="0" borderId="0" xfId="1" applyFont="1" applyFill="1" applyBorder="1" applyAlignment="1" applyProtection="1"/>
    <xf numFmtId="14" fontId="10" fillId="0" borderId="16" xfId="1" applyNumberFormat="1" applyFont="1" applyFill="1" applyBorder="1" applyAlignment="1" applyProtection="1">
      <alignment horizontal="center" vertical="top"/>
    </xf>
    <xf numFmtId="14" fontId="10" fillId="0" borderId="0" xfId="1" applyNumberFormat="1" applyFont="1" applyFill="1" applyBorder="1" applyAlignment="1" applyProtection="1">
      <alignment horizontal="center" vertical="top"/>
    </xf>
    <xf numFmtId="0" fontId="10" fillId="0" borderId="0" xfId="1" applyFont="1" applyAlignment="1" applyProtection="1"/>
    <xf numFmtId="0" fontId="15" fillId="0" borderId="0" xfId="1" applyFont="1" applyFill="1" applyBorder="1" applyProtection="1"/>
    <xf numFmtId="0" fontId="10" fillId="0" borderId="0" xfId="1" applyFont="1" applyFill="1" applyBorder="1" applyAlignment="1" applyProtection="1"/>
    <xf numFmtId="0" fontId="10" fillId="0" borderId="0" xfId="1" applyFont="1" applyBorder="1" applyAlignment="1" applyProtection="1">
      <alignment horizontal="center"/>
    </xf>
    <xf numFmtId="0" fontId="10" fillId="0" borderId="0" xfId="1" applyNumberFormat="1" applyFont="1" applyBorder="1" applyAlignment="1" applyProtection="1">
      <alignment horizontal="center"/>
    </xf>
    <xf numFmtId="0" fontId="10" fillId="0" borderId="0" xfId="1" applyNumberFormat="1" applyFont="1" applyFill="1" applyBorder="1" applyAlignment="1" applyProtection="1">
      <alignment horizontal="center"/>
    </xf>
    <xf numFmtId="0" fontId="16" fillId="0" borderId="0" xfId="1" applyNumberFormat="1" applyFont="1" applyFill="1" applyBorder="1" applyAlignment="1" applyProtection="1">
      <alignment horizontal="center"/>
    </xf>
    <xf numFmtId="1" fontId="17" fillId="0" borderId="0" xfId="1" applyNumberFormat="1" applyFont="1" applyFill="1" applyBorder="1" applyAlignment="1" applyProtection="1"/>
    <xf numFmtId="0" fontId="16" fillId="0" borderId="0" xfId="1" applyFont="1" applyFill="1" applyBorder="1" applyAlignment="1" applyProtection="1"/>
    <xf numFmtId="0" fontId="18" fillId="0" borderId="0" xfId="1" applyFont="1" applyFill="1" applyBorder="1" applyAlignment="1" applyProtection="1"/>
    <xf numFmtId="0" fontId="10" fillId="4" borderId="0" xfId="1" applyFont="1" applyFill="1" applyBorder="1" applyAlignment="1" applyProtection="1"/>
    <xf numFmtId="0" fontId="12" fillId="0" borderId="0" xfId="1" applyFont="1" applyFill="1" applyBorder="1" applyAlignment="1" applyProtection="1">
      <alignment horizontal="center" wrapText="1"/>
    </xf>
    <xf numFmtId="0" fontId="12" fillId="0" borderId="32" xfId="1" applyFont="1" applyFill="1" applyBorder="1" applyAlignment="1" applyProtection="1">
      <alignment horizontal="center" vertical="top" wrapText="1"/>
    </xf>
    <xf numFmtId="49" fontId="10" fillId="0" borderId="0" xfId="1" applyNumberFormat="1" applyFont="1" applyFill="1" applyBorder="1" applyAlignment="1" applyProtection="1">
      <alignment horizontal="center" vertical="top" wrapText="1"/>
    </xf>
    <xf numFmtId="0" fontId="12" fillId="4" borderId="0" xfId="1" applyFont="1" applyFill="1" applyBorder="1" applyAlignment="1" applyProtection="1">
      <alignment horizontal="center" wrapText="1"/>
    </xf>
    <xf numFmtId="0" fontId="1" fillId="0" borderId="0" xfId="1" applyFill="1" applyBorder="1" applyAlignment="1" applyProtection="1">
      <alignment horizontal="center" vertical="top" wrapText="1"/>
    </xf>
    <xf numFmtId="14" fontId="2" fillId="0" borderId="16" xfId="1" applyNumberFormat="1" applyFont="1" applyBorder="1" applyAlignment="1" applyProtection="1">
      <alignment horizontal="center" vertical="top" wrapText="1"/>
      <protection locked="0"/>
    </xf>
    <xf numFmtId="49" fontId="2" fillId="0" borderId="10" xfId="1" applyNumberFormat="1" applyFont="1" applyBorder="1" applyAlignment="1" applyProtection="1">
      <alignment horizontal="left" vertical="top" wrapText="1"/>
      <protection locked="0"/>
    </xf>
    <xf numFmtId="49" fontId="2" fillId="0" borderId="33" xfId="1" applyNumberFormat="1" applyFont="1" applyBorder="1" applyAlignment="1" applyProtection="1">
      <alignment horizontal="left" vertical="top" wrapText="1"/>
      <protection locked="0"/>
    </xf>
    <xf numFmtId="49" fontId="2" fillId="0" borderId="16" xfId="1" applyNumberFormat="1" applyFont="1" applyBorder="1" applyAlignment="1" applyProtection="1">
      <alignment horizontal="left" vertical="top" wrapText="1"/>
      <protection locked="0"/>
    </xf>
    <xf numFmtId="4" fontId="2" fillId="0" borderId="16" xfId="1" applyNumberFormat="1" applyFont="1" applyBorder="1" applyAlignment="1" applyProtection="1">
      <alignment horizontal="right" vertical="top" wrapText="1"/>
      <protection locked="0"/>
    </xf>
    <xf numFmtId="49" fontId="2" fillId="0" borderId="16" xfId="1" applyNumberFormat="1" applyFont="1" applyFill="1" applyBorder="1" applyAlignment="1" applyProtection="1">
      <alignment horizontal="left" vertical="top" wrapText="1"/>
      <protection locked="0"/>
    </xf>
    <xf numFmtId="164" fontId="2" fillId="0" borderId="10" xfId="1" applyNumberFormat="1" applyFont="1" applyFill="1" applyBorder="1" applyAlignment="1" applyProtection="1">
      <alignment vertical="top" wrapText="1"/>
      <protection locked="0"/>
    </xf>
    <xf numFmtId="0" fontId="10" fillId="8" borderId="16" xfId="1" applyNumberFormat="1" applyFont="1" applyFill="1" applyBorder="1" applyAlignment="1" applyProtection="1">
      <alignment horizontal="center" vertical="top" wrapText="1"/>
    </xf>
    <xf numFmtId="0" fontId="10" fillId="8" borderId="14" xfId="1" applyNumberFormat="1" applyFont="1" applyFill="1" applyBorder="1" applyAlignment="1" applyProtection="1">
      <alignment horizontal="center" vertical="top" wrapText="1"/>
    </xf>
    <xf numFmtId="49" fontId="2" fillId="0" borderId="0" xfId="1" applyNumberFormat="1" applyFont="1" applyBorder="1" applyAlignment="1" applyProtection="1">
      <alignment horizontal="left" vertical="top" wrapText="1"/>
    </xf>
    <xf numFmtId="14" fontId="2" fillId="0" borderId="8" xfId="1" applyNumberFormat="1" applyFont="1" applyBorder="1" applyAlignment="1" applyProtection="1">
      <alignment horizontal="center" vertical="top" wrapText="1"/>
      <protection locked="0"/>
    </xf>
    <xf numFmtId="49" fontId="2" fillId="0" borderId="8" xfId="1" applyNumberFormat="1" applyFont="1" applyBorder="1" applyAlignment="1" applyProtection="1">
      <alignment horizontal="left" vertical="top" wrapText="1"/>
      <protection locked="0"/>
    </xf>
    <xf numFmtId="49" fontId="2" fillId="0" borderId="34" xfId="1" applyNumberFormat="1" applyFont="1" applyBorder="1" applyAlignment="1" applyProtection="1">
      <alignment horizontal="left" vertical="top" wrapText="1"/>
      <protection locked="0"/>
    </xf>
    <xf numFmtId="4" fontId="2" fillId="0" borderId="8" xfId="1" applyNumberFormat="1" applyFont="1" applyBorder="1" applyAlignment="1" applyProtection="1">
      <alignment horizontal="right" vertical="top" wrapText="1"/>
      <protection locked="0"/>
    </xf>
    <xf numFmtId="164" fontId="2" fillId="0" borderId="10" xfId="1" applyNumberFormat="1" applyFont="1" applyBorder="1" applyAlignment="1" applyProtection="1">
      <alignment vertical="top" wrapText="1"/>
      <protection locked="0"/>
    </xf>
    <xf numFmtId="2" fontId="21" fillId="0" borderId="8" xfId="1" applyNumberFormat="1" applyFont="1" applyBorder="1" applyAlignment="1" applyProtection="1">
      <alignment horizontal="right" vertical="center"/>
    </xf>
    <xf numFmtId="164" fontId="21" fillId="0" borderId="0" xfId="1" applyNumberFormat="1" applyFont="1" applyBorder="1" applyAlignment="1" applyProtection="1">
      <alignment vertical="center"/>
    </xf>
    <xf numFmtId="4" fontId="21" fillId="0" borderId="8" xfId="1" applyNumberFormat="1" applyFont="1" applyFill="1" applyBorder="1" applyAlignment="1" applyProtection="1">
      <alignment horizontal="right" vertical="center" wrapText="1"/>
    </xf>
    <xf numFmtId="164" fontId="21" fillId="0" borderId="0" xfId="1" applyNumberFormat="1" applyFont="1" applyBorder="1" applyAlignment="1" applyProtection="1">
      <alignment vertical="center" wrapText="1"/>
    </xf>
    <xf numFmtId="4" fontId="21" fillId="0" borderId="0" xfId="1" applyNumberFormat="1" applyFont="1" applyFill="1" applyBorder="1" applyAlignment="1" applyProtection="1">
      <alignment vertical="center" wrapText="1"/>
    </xf>
    <xf numFmtId="2" fontId="21" fillId="0" borderId="0" xfId="1" applyNumberFormat="1" applyFont="1" applyBorder="1" applyAlignment="1" applyProtection="1">
      <alignment horizontal="right" vertical="center"/>
    </xf>
    <xf numFmtId="4" fontId="21" fillId="0" borderId="0" xfId="1" applyNumberFormat="1" applyFont="1" applyFill="1" applyBorder="1" applyAlignment="1" applyProtection="1">
      <alignment horizontal="right" vertical="center" wrapText="1"/>
    </xf>
    <xf numFmtId="49" fontId="22" fillId="0" borderId="0" xfId="1" applyNumberFormat="1" applyFont="1" applyBorder="1" applyProtection="1"/>
    <xf numFmtId="49" fontId="22" fillId="0" borderId="0" xfId="1" applyNumberFormat="1" applyFont="1" applyBorder="1" applyAlignment="1" applyProtection="1">
      <alignment vertical="center" wrapText="1"/>
    </xf>
    <xf numFmtId="0" fontId="22" fillId="0" borderId="0" xfId="1" applyFont="1" applyAlignment="1">
      <alignment vertical="center"/>
    </xf>
    <xf numFmtId="0" fontId="22" fillId="0" borderId="0" xfId="1" applyFont="1" applyFill="1" applyAlignment="1">
      <alignment vertical="center"/>
    </xf>
    <xf numFmtId="49" fontId="1" fillId="0" borderId="0" xfId="1" applyNumberFormat="1" applyFill="1" applyBorder="1" applyProtection="1"/>
    <xf numFmtId="0" fontId="10" fillId="0" borderId="2" xfId="1" applyFont="1" applyFill="1" applyBorder="1" applyProtection="1"/>
    <xf numFmtId="49" fontId="1" fillId="0" borderId="2" xfId="1" applyNumberFormat="1" applyFill="1" applyBorder="1" applyProtection="1"/>
    <xf numFmtId="0" fontId="10" fillId="0" borderId="0" xfId="1" applyFont="1" applyBorder="1" applyAlignment="1" applyProtection="1">
      <alignment horizontal="center" vertical="top"/>
    </xf>
    <xf numFmtId="49" fontId="10" fillId="0" borderId="0" xfId="1" applyNumberFormat="1" applyFont="1" applyBorder="1" applyAlignment="1" applyProtection="1">
      <alignment horizontal="center" vertical="top"/>
    </xf>
    <xf numFmtId="0" fontId="10" fillId="0" borderId="0" xfId="1" applyFont="1" applyFill="1" applyAlignment="1">
      <alignment vertical="center"/>
    </xf>
    <xf numFmtId="0" fontId="1" fillId="4" borderId="0" xfId="1" applyFill="1" applyBorder="1" applyAlignment="1" applyProtection="1">
      <alignment vertical="center"/>
    </xf>
    <xf numFmtId="49" fontId="1" fillId="4" borderId="0" xfId="1" applyNumberFormat="1" applyFill="1" applyBorder="1" applyAlignment="1" applyProtection="1">
      <alignment vertical="center" wrapText="1"/>
    </xf>
    <xf numFmtId="0" fontId="1" fillId="4" borderId="0" xfId="1" applyFill="1" applyBorder="1" applyAlignment="1" applyProtection="1">
      <alignment vertical="center" wrapText="1"/>
    </xf>
    <xf numFmtId="4" fontId="8" fillId="4" borderId="0" xfId="1" applyNumberFormat="1" applyFont="1" applyFill="1" applyBorder="1" applyAlignment="1" applyProtection="1">
      <alignment vertical="center" wrapText="1"/>
    </xf>
    <xf numFmtId="4" fontId="8" fillId="0" borderId="0" xfId="1" applyNumberFormat="1" applyFont="1" applyFill="1" applyBorder="1" applyAlignment="1" applyProtection="1">
      <alignment vertical="center" wrapText="1"/>
    </xf>
    <xf numFmtId="0" fontId="1" fillId="0" borderId="0" xfId="1" applyFill="1" applyBorder="1" applyAlignment="1" applyProtection="1">
      <alignment vertical="center"/>
    </xf>
    <xf numFmtId="0" fontId="23" fillId="0" borderId="0" xfId="1" applyFont="1" applyFill="1" applyProtection="1"/>
    <xf numFmtId="0" fontId="2" fillId="0" borderId="0" xfId="1" applyFont="1" applyProtection="1"/>
    <xf numFmtId="0" fontId="23" fillId="0" borderId="0" xfId="1" applyFont="1" applyProtection="1"/>
    <xf numFmtId="0" fontId="23" fillId="4" borderId="0" xfId="1" applyFont="1" applyFill="1" applyProtection="1"/>
    <xf numFmtId="0" fontId="23" fillId="0" borderId="0" xfId="1" applyFont="1" applyFill="1" applyBorder="1" applyAlignment="1" applyProtection="1"/>
    <xf numFmtId="0" fontId="23" fillId="0" borderId="0" xfId="1" applyFont="1" applyFill="1" applyBorder="1" applyAlignment="1" applyProtection="1">
      <alignment vertical="top"/>
    </xf>
    <xf numFmtId="0" fontId="10" fillId="0" borderId="0" xfId="1" applyFont="1" applyFill="1" applyBorder="1" applyAlignment="1" applyProtection="1">
      <alignment vertical="top"/>
    </xf>
    <xf numFmtId="0" fontId="10" fillId="0" borderId="0" xfId="1" applyFont="1" applyProtection="1"/>
    <xf numFmtId="0" fontId="24" fillId="0" borderId="0" xfId="1" applyFont="1" applyFill="1" applyBorder="1" applyAlignment="1" applyProtection="1"/>
    <xf numFmtId="0" fontId="10" fillId="4" borderId="0" xfId="1" applyFont="1" applyFill="1" applyProtection="1"/>
    <xf numFmtId="0" fontId="3" fillId="5" borderId="0" xfId="1" applyFont="1" applyFill="1" applyBorder="1" applyAlignment="1" applyProtection="1">
      <alignment vertical="top" wrapText="1"/>
    </xf>
    <xf numFmtId="0" fontId="23" fillId="5" borderId="0" xfId="1" applyFont="1" applyFill="1" applyProtection="1"/>
    <xf numFmtId="0" fontId="23" fillId="0" borderId="0" xfId="1" applyFont="1" applyAlignment="1" applyProtection="1">
      <alignment vertical="center"/>
    </xf>
    <xf numFmtId="0" fontId="28" fillId="0" borderId="0" xfId="0" applyFont="1" applyAlignment="1">
      <alignment vertical="top" wrapText="1"/>
    </xf>
    <xf numFmtId="0" fontId="10" fillId="0" borderId="0" xfId="1" applyFont="1" applyFill="1" applyProtection="1"/>
    <xf numFmtId="0" fontId="10" fillId="0" borderId="0" xfId="1" applyFont="1" applyFill="1" applyAlignment="1" applyProtection="1">
      <alignment horizontal="center" vertical="top"/>
    </xf>
    <xf numFmtId="0" fontId="10" fillId="4" borderId="0" xfId="1" applyFont="1" applyFill="1" applyAlignment="1" applyProtection="1">
      <alignment horizontal="center" vertical="top"/>
    </xf>
    <xf numFmtId="0" fontId="10" fillId="3" borderId="0" xfId="1" applyFont="1" applyFill="1" applyAlignment="1" applyProtection="1">
      <alignment horizontal="center" vertical="top"/>
    </xf>
    <xf numFmtId="0" fontId="10" fillId="3" borderId="0" xfId="1" applyFont="1" applyFill="1" applyProtection="1"/>
    <xf numFmtId="0" fontId="10" fillId="0" borderId="0" xfId="1" applyFont="1" applyFill="1" applyAlignment="1" applyProtection="1">
      <alignment horizontal="center" vertical="top" wrapText="1"/>
    </xf>
    <xf numFmtId="0" fontId="30" fillId="0" borderId="0" xfId="1" applyFont="1" applyFill="1" applyAlignment="1" applyProtection="1">
      <alignment wrapText="1"/>
    </xf>
    <xf numFmtId="0" fontId="10" fillId="0" borderId="0" xfId="1" applyFont="1" applyFill="1" applyAlignment="1" applyProtection="1">
      <alignment vertical="center"/>
    </xf>
    <xf numFmtId="0" fontId="10" fillId="0" borderId="0" xfId="1" applyFont="1" applyFill="1" applyBorder="1" applyAlignment="1" applyProtection="1">
      <alignment vertical="center"/>
    </xf>
    <xf numFmtId="0" fontId="12" fillId="5" borderId="0" xfId="1" applyFont="1" applyFill="1" applyAlignment="1" applyProtection="1">
      <alignment vertical="center"/>
    </xf>
    <xf numFmtId="0" fontId="12" fillId="4" borderId="0" xfId="1" applyFont="1" applyFill="1" applyBorder="1" applyAlignment="1" applyProtection="1">
      <alignment vertical="center"/>
    </xf>
    <xf numFmtId="0" fontId="10" fillId="4" borderId="0" xfId="1" applyFont="1" applyFill="1" applyAlignment="1" applyProtection="1">
      <alignment vertical="center"/>
    </xf>
    <xf numFmtId="0" fontId="23" fillId="0" borderId="3" xfId="1" applyFont="1" applyFill="1" applyBorder="1" applyProtection="1"/>
    <xf numFmtId="0" fontId="34" fillId="0" borderId="0" xfId="1" applyFont="1" applyFill="1" applyBorder="1" applyAlignment="1" applyProtection="1">
      <alignment vertical="top" wrapText="1"/>
    </xf>
    <xf numFmtId="49" fontId="34" fillId="5" borderId="7" xfId="1" applyNumberFormat="1" applyFont="1" applyFill="1" applyBorder="1" applyAlignment="1" applyProtection="1">
      <alignment vertical="top" wrapText="1"/>
    </xf>
    <xf numFmtId="0" fontId="23" fillId="0" borderId="0" xfId="1" applyFont="1" applyFill="1" applyBorder="1" applyProtection="1"/>
    <xf numFmtId="0" fontId="35" fillId="0" borderId="0" xfId="1" applyFont="1" applyFill="1" applyBorder="1" applyProtection="1"/>
    <xf numFmtId="0" fontId="23" fillId="4" borderId="0" xfId="1" applyFont="1" applyFill="1" applyBorder="1" applyProtection="1"/>
    <xf numFmtId="0" fontId="2" fillId="0" borderId="3" xfId="1" applyFont="1" applyFill="1" applyBorder="1" applyAlignment="1" applyProtection="1">
      <alignment vertical="center"/>
    </xf>
    <xf numFmtId="1"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2" fillId="4" borderId="0" xfId="1" applyFont="1" applyFill="1" applyBorder="1" applyAlignment="1" applyProtection="1">
      <alignment vertical="center"/>
    </xf>
    <xf numFmtId="0" fontId="2" fillId="2" borderId="0" xfId="1" applyFont="1" applyFill="1" applyAlignment="1" applyProtection="1">
      <alignment wrapText="1"/>
    </xf>
    <xf numFmtId="49" fontId="1" fillId="0" borderId="0" xfId="1" applyNumberFormat="1" applyBorder="1" applyAlignment="1" applyProtection="1">
      <alignment wrapText="1"/>
    </xf>
    <xf numFmtId="0" fontId="1" fillId="0" borderId="0" xfId="1" applyBorder="1" applyAlignment="1" applyProtection="1">
      <alignment wrapText="1"/>
    </xf>
    <xf numFmtId="0" fontId="23" fillId="0" borderId="0" xfId="1" applyFont="1" applyBorder="1" applyAlignment="1" applyProtection="1">
      <alignment wrapText="1"/>
    </xf>
    <xf numFmtId="0" fontId="2" fillId="0" borderId="0" xfId="1" applyFont="1" applyBorder="1" applyAlignment="1" applyProtection="1">
      <alignment vertical="center" wrapText="1"/>
    </xf>
    <xf numFmtId="0" fontId="10" fillId="0" borderId="0" xfId="1" applyFont="1" applyBorder="1" applyAlignment="1" applyProtection="1">
      <alignment wrapText="1"/>
    </xf>
    <xf numFmtId="0" fontId="10" fillId="0" borderId="0" xfId="1" applyNumberFormat="1" applyFont="1" applyBorder="1" applyAlignment="1" applyProtection="1">
      <alignment horizontal="center" wrapText="1"/>
    </xf>
    <xf numFmtId="0" fontId="1" fillId="0" borderId="0" xfId="1" applyFill="1" applyBorder="1" applyAlignment="1" applyProtection="1">
      <alignment wrapText="1"/>
    </xf>
    <xf numFmtId="0" fontId="1" fillId="0" borderId="0" xfId="1" applyBorder="1" applyAlignment="1" applyProtection="1">
      <alignment horizontal="center" vertical="top" wrapText="1"/>
    </xf>
    <xf numFmtId="49" fontId="4" fillId="2" borderId="0" xfId="1" applyNumberFormat="1" applyFont="1" applyFill="1" applyAlignment="1" applyProtection="1">
      <alignment wrapText="1"/>
    </xf>
    <xf numFmtId="49" fontId="2" fillId="2" borderId="0" xfId="1" applyNumberFormat="1" applyFont="1" applyFill="1" applyAlignment="1" applyProtection="1">
      <alignment wrapText="1"/>
    </xf>
    <xf numFmtId="49" fontId="7" fillId="0" borderId="0" xfId="1" applyNumberFormat="1" applyFont="1" applyFill="1" applyBorder="1" applyAlignment="1" applyProtection="1">
      <alignment wrapText="1"/>
    </xf>
    <xf numFmtId="4" fontId="10" fillId="0" borderId="28" xfId="1" applyNumberFormat="1" applyFont="1" applyBorder="1" applyAlignment="1" applyProtection="1">
      <alignment horizontal="right" vertical="top" wrapText="1"/>
    </xf>
    <xf numFmtId="0" fontId="10" fillId="0" borderId="18" xfId="1" applyNumberFormat="1" applyFont="1" applyBorder="1" applyAlignment="1" applyProtection="1">
      <alignment horizontal="center" wrapText="1"/>
    </xf>
    <xf numFmtId="0" fontId="1" fillId="0" borderId="2" xfId="1" applyFill="1" applyBorder="1" applyAlignment="1" applyProtection="1">
      <alignment wrapText="1"/>
    </xf>
    <xf numFmtId="49" fontId="2" fillId="0" borderId="0" xfId="1" applyNumberFormat="1" applyFont="1" applyFill="1" applyBorder="1" applyAlignment="1" applyProtection="1">
      <alignment horizontal="center" vertical="top" wrapText="1"/>
    </xf>
    <xf numFmtId="49" fontId="1" fillId="0" borderId="0" xfId="1" applyNumberFormat="1" applyFill="1" applyBorder="1" applyAlignment="1" applyProtection="1">
      <alignment wrapText="1"/>
    </xf>
    <xf numFmtId="0" fontId="1" fillId="0" borderId="0" xfId="1" applyAlignment="1" applyProtection="1">
      <alignment horizontal="center"/>
    </xf>
    <xf numFmtId="0" fontId="1" fillId="0" borderId="0" xfId="1" applyFill="1" applyAlignment="1" applyProtection="1"/>
    <xf numFmtId="0" fontId="41" fillId="0" borderId="0" xfId="1" applyFont="1" applyFill="1" applyBorder="1" applyAlignment="1" applyProtection="1">
      <alignment horizontal="center" vertical="top"/>
    </xf>
    <xf numFmtId="0" fontId="8" fillId="0" borderId="0" xfId="1" applyFont="1" applyFill="1" applyBorder="1" applyAlignment="1" applyProtection="1"/>
    <xf numFmtId="165" fontId="2" fillId="0" borderId="0" xfId="1" applyNumberFormat="1" applyFont="1" applyFill="1" applyAlignment="1" applyProtection="1">
      <alignment horizontal="right"/>
    </xf>
    <xf numFmtId="165" fontId="1" fillId="0" borderId="0" xfId="1" applyNumberFormat="1" applyFill="1" applyBorder="1" applyAlignment="1" applyProtection="1">
      <alignment horizontal="right"/>
    </xf>
    <xf numFmtId="165" fontId="23" fillId="0" borderId="0" xfId="1" applyNumberFormat="1" applyFont="1" applyFill="1" applyBorder="1" applyAlignment="1" applyProtection="1">
      <alignment horizontal="right"/>
    </xf>
    <xf numFmtId="165" fontId="10" fillId="0" borderId="0" xfId="1" applyNumberFormat="1" applyFont="1" applyFill="1" applyBorder="1" applyAlignment="1" applyProtection="1">
      <alignment horizontal="right"/>
    </xf>
    <xf numFmtId="165" fontId="10" fillId="0" borderId="0" xfId="1" applyNumberFormat="1" applyFont="1" applyAlignment="1" applyProtection="1">
      <alignment horizontal="right"/>
    </xf>
    <xf numFmtId="165" fontId="18" fillId="0" borderId="0" xfId="1" applyNumberFormat="1" applyFont="1" applyFill="1" applyBorder="1" applyAlignment="1" applyProtection="1">
      <alignment horizontal="right"/>
    </xf>
    <xf numFmtId="165" fontId="1" fillId="0" borderId="0" xfId="1" applyNumberFormat="1" applyFill="1" applyBorder="1" applyAlignment="1" applyProtection="1">
      <alignment horizontal="right" vertical="center"/>
    </xf>
    <xf numFmtId="0" fontId="12" fillId="4" borderId="0" xfId="1" applyFont="1" applyFill="1" applyAlignment="1" applyProtection="1">
      <alignment vertical="center"/>
    </xf>
    <xf numFmtId="14" fontId="2" fillId="0" borderId="10" xfId="1" applyNumberFormat="1" applyFont="1" applyBorder="1" applyAlignment="1" applyProtection="1">
      <alignment horizontal="center" vertical="top" wrapText="1"/>
      <protection locked="0"/>
    </xf>
    <xf numFmtId="0" fontId="1" fillId="0" borderId="0" xfId="1" applyFill="1" applyBorder="1" applyAlignment="1" applyProtection="1">
      <alignment horizontal="center" wrapText="1"/>
    </xf>
    <xf numFmtId="4" fontId="10" fillId="0" borderId="0" xfId="1" applyNumberFormat="1" applyFont="1" applyBorder="1" applyAlignment="1" applyProtection="1">
      <alignment horizontal="right" vertical="top" wrapText="1"/>
    </xf>
    <xf numFmtId="4" fontId="12" fillId="0" borderId="0" xfId="1" applyNumberFormat="1" applyFont="1" applyBorder="1" applyAlignment="1" applyProtection="1">
      <alignment horizontal="right" vertical="top" wrapText="1"/>
    </xf>
    <xf numFmtId="49" fontId="34" fillId="0" borderId="0" xfId="1" applyNumberFormat="1" applyFont="1" applyFill="1" applyBorder="1" applyAlignment="1" applyProtection="1">
      <alignment vertical="top" wrapText="1"/>
    </xf>
    <xf numFmtId="0" fontId="0" fillId="0" borderId="0" xfId="0" applyAlignment="1">
      <alignment vertical="center" wrapText="1"/>
    </xf>
    <xf numFmtId="49" fontId="7" fillId="0" borderId="2" xfId="1" applyNumberFormat="1" applyFont="1" applyFill="1" applyBorder="1" applyAlignment="1" applyProtection="1">
      <alignment wrapText="1"/>
    </xf>
    <xf numFmtId="0" fontId="2" fillId="0" borderId="9" xfId="1" applyNumberFormat="1" applyFont="1" applyFill="1" applyBorder="1" applyAlignment="1" applyProtection="1">
      <alignment horizontal="left" vertical="center" wrapText="1"/>
    </xf>
    <xf numFmtId="49" fontId="23" fillId="0" borderId="32" xfId="1" applyNumberFormat="1" applyFont="1" applyBorder="1" applyAlignment="1" applyProtection="1">
      <alignment horizontal="center" wrapText="1"/>
    </xf>
    <xf numFmtId="49" fontId="23" fillId="0" borderId="24" xfId="1" applyNumberFormat="1" applyFont="1" applyBorder="1" applyAlignment="1" applyProtection="1">
      <alignment horizontal="center" vertical="center" wrapText="1"/>
      <protection locked="0"/>
    </xf>
    <xf numFmtId="0" fontId="10" fillId="0" borderId="23" xfId="1" applyFont="1" applyFill="1" applyBorder="1" applyAlignment="1" applyProtection="1">
      <alignment horizontal="center" vertical="top" wrapText="1"/>
    </xf>
    <xf numFmtId="0" fontId="13" fillId="0" borderId="24" xfId="1" applyFont="1" applyFill="1" applyBorder="1" applyAlignment="1" applyProtection="1">
      <alignment horizontal="center" vertical="top" wrapText="1"/>
    </xf>
    <xf numFmtId="0" fontId="20" fillId="0" borderId="16" xfId="1" applyNumberFormat="1" applyFont="1" applyFill="1" applyBorder="1" applyAlignment="1" applyProtection="1">
      <alignment horizontal="left" vertical="top" wrapText="1"/>
    </xf>
    <xf numFmtId="0" fontId="2" fillId="0" borderId="16" xfId="1" applyNumberFormat="1" applyFont="1" applyFill="1" applyBorder="1" applyAlignment="1" applyProtection="1">
      <alignment horizontal="left" vertical="top" wrapText="1"/>
    </xf>
    <xf numFmtId="4" fontId="2" fillId="0" borderId="16" xfId="1" applyNumberFormat="1" applyFont="1" applyFill="1" applyBorder="1" applyAlignment="1" applyProtection="1">
      <alignment horizontal="right" vertical="top" wrapText="1"/>
    </xf>
    <xf numFmtId="0" fontId="2" fillId="0" borderId="8" xfId="1" applyNumberFormat="1" applyFont="1" applyFill="1" applyBorder="1" applyAlignment="1" applyProtection="1">
      <alignment horizontal="left" vertical="top" wrapText="1"/>
    </xf>
    <xf numFmtId="4" fontId="21" fillId="0" borderId="8" xfId="1" applyNumberFormat="1" applyFont="1" applyFill="1" applyBorder="1" applyAlignment="1" applyProtection="1">
      <alignment vertical="center" wrapText="1"/>
    </xf>
    <xf numFmtId="0" fontId="2" fillId="0" borderId="10"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16" xfId="1" applyNumberFormat="1" applyFont="1" applyBorder="1" applyAlignment="1" applyProtection="1">
      <alignment horizontal="left" vertical="top" wrapText="1"/>
      <protection locked="0"/>
    </xf>
    <xf numFmtId="0" fontId="0" fillId="0" borderId="0" xfId="0" applyAlignment="1">
      <alignment wrapText="1"/>
    </xf>
    <xf numFmtId="49" fontId="10" fillId="0" borderId="23" xfId="1" applyNumberFormat="1" applyFont="1" applyBorder="1" applyAlignment="1" applyProtection="1">
      <alignment horizontal="center" vertical="top" wrapText="1"/>
    </xf>
    <xf numFmtId="0" fontId="10" fillId="0" borderId="23" xfId="1" applyFont="1" applyBorder="1" applyAlignment="1" applyProtection="1">
      <alignment horizontal="center" vertical="top" wrapText="1"/>
    </xf>
    <xf numFmtId="0" fontId="1" fillId="0" borderId="24" xfId="1" applyBorder="1" applyAlignment="1">
      <alignment horizontal="center" vertical="top" wrapText="1"/>
    </xf>
    <xf numFmtId="0" fontId="1" fillId="0" borderId="0" xfId="1" applyAlignment="1"/>
    <xf numFmtId="0" fontId="1" fillId="0" borderId="0" xfId="1" applyFont="1" applyFill="1" applyBorder="1" applyAlignment="1" applyProtection="1">
      <alignment vertical="center"/>
    </xf>
    <xf numFmtId="165" fontId="10" fillId="8" borderId="14" xfId="3" applyNumberFormat="1" applyFont="1" applyFill="1" applyBorder="1" applyAlignment="1" applyProtection="1">
      <alignment horizontal="right" vertical="top" wrapText="1"/>
    </xf>
    <xf numFmtId="0" fontId="1" fillId="4" borderId="0" xfId="1" applyFont="1" applyFill="1" applyBorder="1" applyAlignment="1" applyProtection="1">
      <alignment vertical="center"/>
    </xf>
    <xf numFmtId="49" fontId="1" fillId="0" borderId="0" xfId="1" applyNumberFormat="1" applyFont="1" applyBorder="1" applyAlignment="1" applyProtection="1">
      <alignment vertical="center" wrapText="1"/>
    </xf>
    <xf numFmtId="165" fontId="1" fillId="0" borderId="0" xfId="1" applyNumberFormat="1" applyFont="1" applyFill="1" applyBorder="1" applyAlignment="1" applyProtection="1">
      <alignment horizontal="right" vertical="center"/>
    </xf>
    <xf numFmtId="49" fontId="1" fillId="0" borderId="0" xfId="1" applyNumberFormat="1" applyFont="1" applyFill="1" applyBorder="1" applyAlignment="1" applyProtection="1">
      <alignment vertical="center" wrapText="1"/>
    </xf>
    <xf numFmtId="14" fontId="1" fillId="4" borderId="0" xfId="1" applyNumberFormat="1" applyFont="1" applyFill="1" applyBorder="1" applyAlignment="1" applyProtection="1">
      <alignment vertical="center" wrapText="1"/>
    </xf>
    <xf numFmtId="0" fontId="1" fillId="0" borderId="0" xfId="1" applyFont="1" applyFill="1" applyBorder="1" applyAlignment="1" applyProtection="1">
      <alignment vertical="center" wrapText="1"/>
    </xf>
    <xf numFmtId="1" fontId="1" fillId="0" borderId="16" xfId="1" applyNumberFormat="1" applyFont="1" applyBorder="1" applyAlignment="1" applyProtection="1">
      <alignment horizontal="right" vertical="center" wrapText="1"/>
    </xf>
    <xf numFmtId="164" fontId="1" fillId="0" borderId="10" xfId="1" applyNumberFormat="1" applyFont="1" applyFill="1" applyBorder="1" applyAlignment="1" applyProtection="1">
      <alignment vertical="center" wrapText="1"/>
    </xf>
    <xf numFmtId="0" fontId="1" fillId="4" borderId="0" xfId="1" applyFont="1" applyFill="1" applyBorder="1" applyAlignment="1" applyProtection="1">
      <alignment vertical="center" wrapText="1"/>
    </xf>
    <xf numFmtId="1" fontId="1" fillId="0" borderId="8" xfId="1" applyNumberFormat="1" applyFont="1" applyBorder="1" applyAlignment="1" applyProtection="1">
      <alignment horizontal="right" vertical="center" wrapText="1"/>
    </xf>
    <xf numFmtId="164" fontId="1" fillId="0" borderId="10" xfId="1" applyNumberFormat="1" applyFont="1" applyBorder="1" applyAlignment="1" applyProtection="1">
      <alignment vertical="center" wrapText="1"/>
    </xf>
    <xf numFmtId="0" fontId="42" fillId="0" borderId="0" xfId="1" applyFont="1" applyFill="1" applyBorder="1" applyAlignment="1" applyProtection="1">
      <alignment horizontal="center" wrapText="1"/>
    </xf>
    <xf numFmtId="0" fontId="10" fillId="3" borderId="0" xfId="1" applyFont="1" applyFill="1" applyAlignment="1" applyProtection="1">
      <alignment vertical="top" wrapText="1"/>
    </xf>
    <xf numFmtId="0" fontId="10" fillId="3" borderId="0" xfId="1" applyFont="1" applyFill="1" applyAlignment="1" applyProtection="1">
      <alignment wrapText="1"/>
    </xf>
    <xf numFmtId="0" fontId="10" fillId="0" borderId="0" xfId="1" applyFont="1" applyFill="1" applyAlignment="1" applyProtection="1">
      <alignment vertical="top" wrapText="1"/>
    </xf>
    <xf numFmtId="0" fontId="10" fillId="0" borderId="0" xfId="1" applyFont="1" applyFill="1" applyAlignment="1" applyProtection="1">
      <alignment wrapText="1"/>
    </xf>
    <xf numFmtId="0" fontId="29" fillId="0" borderId="0" xfId="0" applyFont="1" applyFill="1" applyAlignment="1">
      <alignment wrapText="1"/>
    </xf>
    <xf numFmtId="0" fontId="10" fillId="0" borderId="0" xfId="1" applyFont="1" applyFill="1" applyAlignment="1" applyProtection="1">
      <alignment horizontal="left" vertical="top" wrapText="1"/>
    </xf>
    <xf numFmtId="0" fontId="10" fillId="3" borderId="0" xfId="1" applyFont="1" applyFill="1" applyAlignment="1" applyProtection="1">
      <alignment horizontal="left" vertical="top" wrapText="1"/>
    </xf>
    <xf numFmtId="0" fontId="0" fillId="0" borderId="0" xfId="0" applyAlignment="1">
      <alignment horizontal="left" vertical="top" wrapText="1"/>
    </xf>
    <xf numFmtId="0" fontId="12" fillId="4" borderId="0" xfId="1" applyFont="1" applyFill="1" applyAlignment="1" applyProtection="1">
      <alignment vertical="center"/>
    </xf>
    <xf numFmtId="0" fontId="26" fillId="2" borderId="0" xfId="1" applyFont="1" applyFill="1" applyBorder="1" applyAlignment="1" applyProtection="1">
      <alignment vertical="center" wrapText="1"/>
    </xf>
    <xf numFmtId="0" fontId="27" fillId="0" borderId="0" xfId="0" applyFont="1" applyAlignment="1">
      <alignment vertical="center" wrapText="1"/>
    </xf>
    <xf numFmtId="0" fontId="2" fillId="5" borderId="0" xfId="1" applyFont="1" applyFill="1" applyBorder="1" applyAlignment="1" applyProtection="1">
      <alignment vertical="center" wrapText="1"/>
    </xf>
    <xf numFmtId="0" fontId="2" fillId="0" borderId="0" xfId="0" applyFont="1" applyAlignment="1">
      <alignment vertical="center" wrapText="1"/>
    </xf>
    <xf numFmtId="0" fontId="12" fillId="0" borderId="0" xfId="1" applyFont="1" applyAlignment="1" applyProtection="1">
      <alignment vertical="top" wrapText="1"/>
    </xf>
    <xf numFmtId="0" fontId="10" fillId="0" borderId="0" xfId="1" applyFont="1" applyAlignment="1" applyProtection="1">
      <alignment vertical="top" wrapText="1"/>
    </xf>
    <xf numFmtId="0" fontId="10" fillId="0" borderId="0" xfId="1" applyFont="1" applyAlignment="1" applyProtection="1">
      <alignment wrapText="1"/>
    </xf>
    <xf numFmtId="0" fontId="29" fillId="0" borderId="0" xfId="0" applyFont="1" applyAlignment="1">
      <alignment wrapText="1"/>
    </xf>
    <xf numFmtId="0" fontId="29" fillId="0" borderId="0" xfId="0" applyFont="1" applyAlignment="1">
      <alignment vertical="top" wrapText="1"/>
    </xf>
    <xf numFmtId="0" fontId="12" fillId="0" borderId="0" xfId="1" applyFont="1" applyFill="1" applyBorder="1" applyAlignment="1" applyProtection="1">
      <alignment vertical="top"/>
    </xf>
    <xf numFmtId="0" fontId="29" fillId="0" borderId="0" xfId="0" applyFont="1" applyAlignment="1"/>
    <xf numFmtId="0" fontId="10" fillId="4" borderId="0" xfId="1" applyFont="1" applyFill="1" applyBorder="1" applyAlignment="1" applyProtection="1">
      <alignment vertical="top" wrapText="1"/>
    </xf>
    <xf numFmtId="0" fontId="10" fillId="9" borderId="0" xfId="1" applyFont="1" applyFill="1" applyAlignment="1" applyProtection="1">
      <alignment vertical="top" wrapText="1"/>
    </xf>
    <xf numFmtId="3" fontId="31" fillId="2" borderId="1" xfId="1" applyNumberFormat="1" applyFont="1" applyFill="1" applyBorder="1" applyAlignment="1" applyProtection="1">
      <alignment vertical="center"/>
    </xf>
    <xf numFmtId="0" fontId="32" fillId="0" borderId="0" xfId="1" applyFont="1" applyAlignment="1" applyProtection="1">
      <alignment vertical="center"/>
    </xf>
    <xf numFmtId="0" fontId="33" fillId="0" borderId="0" xfId="0" applyFont="1" applyAlignment="1">
      <alignment vertical="center"/>
    </xf>
    <xf numFmtId="0" fontId="34" fillId="4" borderId="34" xfId="1" applyFont="1" applyFill="1" applyBorder="1" applyAlignment="1" applyProtection="1">
      <alignment vertical="top" wrapText="1"/>
    </xf>
    <xf numFmtId="0" fontId="34" fillId="4" borderId="43" xfId="1" applyFont="1" applyFill="1" applyBorder="1" applyAlignment="1" applyProtection="1">
      <alignment vertical="top" wrapText="1"/>
    </xf>
    <xf numFmtId="0" fontId="34" fillId="4" borderId="44" xfId="1" applyFont="1" applyFill="1" applyBorder="1" applyAlignment="1" applyProtection="1">
      <alignment vertical="top" wrapText="1"/>
    </xf>
    <xf numFmtId="49" fontId="34" fillId="5" borderId="34" xfId="1" applyNumberFormat="1" applyFont="1" applyFill="1" applyBorder="1" applyAlignment="1" applyProtection="1">
      <alignment vertical="top" wrapText="1"/>
    </xf>
    <xf numFmtId="0" fontId="0" fillId="0" borderId="44" xfId="0" applyBorder="1" applyAlignment="1">
      <alignment wrapText="1"/>
    </xf>
    <xf numFmtId="49" fontId="34" fillId="5" borderId="9" xfId="1" applyNumberFormat="1" applyFont="1" applyFill="1" applyBorder="1" applyAlignment="1" applyProtection="1">
      <alignment vertical="top" wrapText="1"/>
    </xf>
    <xf numFmtId="0" fontId="0" fillId="0" borderId="0" xfId="0" applyAlignment="1">
      <alignment wrapText="1"/>
    </xf>
    <xf numFmtId="1" fontId="2" fillId="0" borderId="4" xfId="1" applyNumberFormat="1" applyFont="1" applyBorder="1" applyAlignment="1" applyProtection="1">
      <alignment horizontal="left" vertical="center" wrapText="1"/>
      <protection locked="0"/>
    </xf>
    <xf numFmtId="1" fontId="2" fillId="0" borderId="5" xfId="1" applyNumberFormat="1" applyFont="1" applyBorder="1" applyAlignment="1" applyProtection="1">
      <alignment horizontal="left" vertical="center" wrapText="1"/>
      <protection locked="0"/>
    </xf>
    <xf numFmtId="1" fontId="2" fillId="0" borderId="6" xfId="1" applyNumberFormat="1" applyFont="1" applyBorder="1" applyAlignment="1" applyProtection="1">
      <alignment horizontal="left" vertical="center" wrapText="1"/>
      <protection locked="0"/>
    </xf>
    <xf numFmtId="1" fontId="2" fillId="0" borderId="14" xfId="1" applyNumberFormat="1" applyFont="1" applyBorder="1" applyAlignment="1" applyProtection="1">
      <alignment horizontal="left" vertical="center" wrapText="1"/>
      <protection locked="0"/>
    </xf>
    <xf numFmtId="1" fontId="2" fillId="0" borderId="2" xfId="1" applyNumberFormat="1" applyFont="1" applyBorder="1" applyAlignment="1" applyProtection="1">
      <alignment horizontal="left" vertical="center" wrapText="1"/>
      <protection locked="0"/>
    </xf>
    <xf numFmtId="1" fontId="2" fillId="0" borderId="15" xfId="1" applyNumberFormat="1" applyFont="1" applyBorder="1" applyAlignment="1" applyProtection="1">
      <alignment horizontal="left" vertical="center" wrapText="1"/>
      <protection locked="0"/>
    </xf>
    <xf numFmtId="0" fontId="2" fillId="0" borderId="7" xfId="1" applyNumberFormat="1" applyFont="1" applyBorder="1" applyAlignment="1" applyProtection="1">
      <alignment horizontal="left" vertical="center" wrapText="1"/>
      <protection locked="0"/>
    </xf>
    <xf numFmtId="0" fontId="2" fillId="0" borderId="16" xfId="1" applyFont="1" applyBorder="1" applyAlignment="1" applyProtection="1">
      <alignment horizontal="left" vertical="center" wrapText="1"/>
      <protection locked="0"/>
    </xf>
    <xf numFmtId="0" fontId="2" fillId="0" borderId="0" xfId="1" applyNumberFormat="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xf>
    <xf numFmtId="0" fontId="2" fillId="0" borderId="4" xfId="1"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 fillId="0" borderId="14" xfId="1"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5" fillId="6" borderId="0" xfId="1" applyFont="1" applyFill="1" applyAlignment="1" applyProtection="1">
      <alignment horizontal="center" vertical="center"/>
    </xf>
    <xf numFmtId="0" fontId="25" fillId="6" borderId="0" xfId="1" applyFont="1" applyFill="1" applyAlignment="1">
      <alignment vertical="center"/>
    </xf>
    <xf numFmtId="0" fontId="27" fillId="0" borderId="0" xfId="0" applyFont="1" applyAlignment="1">
      <alignment vertical="center"/>
    </xf>
    <xf numFmtId="49" fontId="12" fillId="0" borderId="11" xfId="1" applyNumberFormat="1" applyFont="1" applyBorder="1" applyAlignment="1" applyProtection="1">
      <alignment horizontal="center" wrapText="1"/>
    </xf>
    <xf numFmtId="0" fontId="1" fillId="0" borderId="12" xfId="1" applyBorder="1" applyAlignment="1" applyProtection="1">
      <alignment horizontal="center"/>
    </xf>
    <xf numFmtId="0" fontId="1" fillId="0" borderId="13" xfId="1" applyBorder="1" applyAlignment="1" applyProtection="1">
      <alignment horizontal="center"/>
    </xf>
    <xf numFmtId="0" fontId="1" fillId="0" borderId="22" xfId="1" applyBorder="1" applyAlignment="1" applyProtection="1">
      <alignment horizontal="center"/>
    </xf>
    <xf numFmtId="0" fontId="1" fillId="0" borderId="0" xfId="1" applyBorder="1" applyAlignment="1" applyProtection="1">
      <alignment horizontal="center"/>
    </xf>
    <xf numFmtId="0" fontId="1" fillId="0" borderId="1" xfId="1" applyBorder="1" applyAlignment="1" applyProtection="1">
      <alignment horizontal="center"/>
    </xf>
    <xf numFmtId="0" fontId="12" fillId="0" borderId="19" xfId="1" applyFont="1" applyFill="1" applyBorder="1" applyAlignment="1" applyProtection="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36" fillId="0" borderId="35" xfId="1" applyFont="1" applyFill="1" applyBorder="1" applyAlignment="1" applyProtection="1">
      <alignment horizontal="left" vertical="center" wrapText="1"/>
    </xf>
    <xf numFmtId="0" fontId="38" fillId="0" borderId="36" xfId="0" applyFont="1" applyFill="1" applyBorder="1" applyAlignment="1">
      <alignment vertical="center" wrapText="1"/>
    </xf>
    <xf numFmtId="0" fontId="38" fillId="0" borderId="37" xfId="0" applyFont="1" applyFill="1" applyBorder="1" applyAlignment="1">
      <alignment vertical="center" wrapText="1"/>
    </xf>
    <xf numFmtId="0" fontId="38" fillId="0" borderId="38" xfId="0" applyFont="1" applyFill="1" applyBorder="1" applyAlignment="1">
      <alignment vertical="center" wrapText="1"/>
    </xf>
    <xf numFmtId="0" fontId="38" fillId="0" borderId="0" xfId="0" applyFont="1" applyFill="1" applyBorder="1" applyAlignment="1">
      <alignment vertical="center" wrapText="1"/>
    </xf>
    <xf numFmtId="0" fontId="38" fillId="0" borderId="39" xfId="0" applyFont="1" applyFill="1" applyBorder="1" applyAlignment="1">
      <alignment vertical="center" wrapText="1"/>
    </xf>
    <xf numFmtId="0" fontId="38" fillId="0" borderId="40" xfId="0" applyFont="1" applyFill="1" applyBorder="1" applyAlignment="1">
      <alignment vertical="center" wrapText="1"/>
    </xf>
    <xf numFmtId="0" fontId="38" fillId="0" borderId="41" xfId="0" applyFont="1" applyFill="1" applyBorder="1" applyAlignment="1">
      <alignment vertical="center" wrapText="1"/>
    </xf>
    <xf numFmtId="0" fontId="38" fillId="0" borderId="42" xfId="0" applyFont="1" applyFill="1" applyBorder="1" applyAlignment="1">
      <alignment vertical="center" wrapText="1"/>
    </xf>
    <xf numFmtId="0" fontId="10" fillId="0" borderId="23" xfId="1" applyFont="1" applyBorder="1" applyAlignment="1" applyProtection="1">
      <alignment horizontal="center" vertical="top" wrapText="1"/>
    </xf>
    <xf numFmtId="0" fontId="1" fillId="0" borderId="24" xfId="1" applyBorder="1" applyAlignment="1">
      <alignment horizontal="center" vertical="top" wrapText="1"/>
    </xf>
    <xf numFmtId="49" fontId="10" fillId="0" borderId="0" xfId="1" applyNumberFormat="1" applyFont="1" applyBorder="1" applyAlignment="1" applyProtection="1">
      <alignment horizontal="center" vertical="top" wrapText="1"/>
    </xf>
    <xf numFmtId="0" fontId="1" fillId="0" borderId="0" xfId="1" applyBorder="1" applyAlignment="1">
      <alignment horizontal="center" vertical="top" wrapText="1"/>
    </xf>
    <xf numFmtId="0" fontId="10" fillId="0" borderId="25" xfId="1" applyFont="1" applyBorder="1" applyAlignment="1" applyProtection="1">
      <alignment wrapText="1"/>
      <protection locked="0"/>
    </xf>
    <xf numFmtId="0" fontId="10" fillId="0" borderId="26" xfId="1" applyFont="1" applyBorder="1" applyAlignment="1" applyProtection="1">
      <alignment wrapText="1"/>
      <protection locked="0"/>
    </xf>
    <xf numFmtId="0" fontId="10" fillId="0" borderId="27" xfId="1" applyFont="1" applyBorder="1" applyAlignment="1" applyProtection="1">
      <alignment wrapText="1"/>
      <protection locked="0"/>
    </xf>
    <xf numFmtId="49" fontId="10" fillId="0" borderId="23" xfId="1" applyNumberFormat="1" applyFont="1" applyBorder="1" applyAlignment="1" applyProtection="1">
      <alignment horizontal="center" vertical="top" wrapText="1"/>
    </xf>
    <xf numFmtId="49" fontId="10" fillId="0" borderId="32" xfId="1" applyNumberFormat="1" applyFont="1" applyBorder="1" applyAlignment="1" applyProtection="1">
      <alignment horizontal="center" vertical="top" wrapText="1"/>
    </xf>
    <xf numFmtId="49" fontId="10" fillId="0" borderId="24" xfId="1" applyNumberFormat="1" applyFont="1" applyBorder="1" applyAlignment="1" applyProtection="1">
      <alignment horizontal="center" vertical="top" wrapText="1"/>
    </xf>
    <xf numFmtId="49" fontId="10" fillId="0" borderId="19" xfId="1" applyNumberFormat="1" applyFont="1" applyBorder="1" applyAlignment="1" applyProtection="1">
      <alignment horizontal="center" vertical="top" wrapText="1"/>
    </xf>
    <xf numFmtId="0" fontId="1" fillId="0" borderId="21" xfId="1" applyBorder="1" applyAlignment="1">
      <alignment horizontal="center" vertical="top" wrapText="1"/>
    </xf>
    <xf numFmtId="49" fontId="10" fillId="0" borderId="28" xfId="1" applyNumberFormat="1" applyFont="1" applyBorder="1" applyAlignment="1" applyProtection="1">
      <alignment horizontal="center" vertical="top" wrapText="1"/>
    </xf>
    <xf numFmtId="0" fontId="10" fillId="0" borderId="29" xfId="1" applyFont="1" applyBorder="1" applyAlignment="1" applyProtection="1">
      <alignment wrapText="1"/>
      <protection locked="0"/>
    </xf>
    <xf numFmtId="0" fontId="10" fillId="0" borderId="30" xfId="1" applyFont="1" applyBorder="1" applyAlignment="1" applyProtection="1">
      <alignment wrapText="1"/>
      <protection locked="0"/>
    </xf>
    <xf numFmtId="0" fontId="10" fillId="0" borderId="31" xfId="1" applyFont="1" applyBorder="1" applyAlignment="1" applyProtection="1">
      <alignment wrapText="1"/>
      <protection locked="0"/>
    </xf>
    <xf numFmtId="0" fontId="0" fillId="0" borderId="32" xfId="0" applyBorder="1" applyAlignment="1" applyProtection="1">
      <alignment horizontal="center" vertical="top" wrapText="1"/>
    </xf>
    <xf numFmtId="0" fontId="0" fillId="0" borderId="24" xfId="0" applyBorder="1" applyAlignment="1" applyProtection="1">
      <alignment horizontal="center" vertical="top" wrapText="1"/>
    </xf>
    <xf numFmtId="0" fontId="1" fillId="0" borderId="28" xfId="1" applyBorder="1" applyAlignment="1" applyProtection="1">
      <alignment horizontal="center" vertical="top" wrapText="1"/>
    </xf>
    <xf numFmtId="0" fontId="10" fillId="0" borderId="19" xfId="1" applyFont="1" applyFill="1" applyBorder="1" applyAlignment="1" applyProtection="1">
      <alignment horizontal="center" vertical="top" wrapText="1"/>
    </xf>
    <xf numFmtId="0" fontId="1" fillId="0" borderId="20" xfId="1" applyFont="1" applyFill="1" applyBorder="1" applyAlignment="1" applyProtection="1">
      <alignment horizontal="center" vertical="top" wrapText="1"/>
    </xf>
    <xf numFmtId="0" fontId="1" fillId="0" borderId="21" xfId="1" applyFont="1" applyFill="1" applyBorder="1" applyAlignment="1" applyProtection="1">
      <alignment horizontal="center" vertical="top" wrapText="1"/>
    </xf>
    <xf numFmtId="0" fontId="10" fillId="7" borderId="23" xfId="1" applyNumberFormat="1" applyFont="1" applyFill="1" applyBorder="1" applyAlignment="1" applyProtection="1">
      <alignment horizontal="center" vertical="top" wrapText="1"/>
    </xf>
    <xf numFmtId="0" fontId="10" fillId="7" borderId="32" xfId="1" applyNumberFormat="1" applyFont="1" applyFill="1" applyBorder="1" applyAlignment="1" applyProtection="1">
      <alignment horizontal="center" vertical="top" wrapText="1"/>
    </xf>
    <xf numFmtId="0" fontId="10" fillId="7" borderId="24" xfId="1" applyNumberFormat="1" applyFont="1" applyFill="1" applyBorder="1" applyAlignment="1" applyProtection="1">
      <alignment horizontal="center" vertical="top" wrapText="1"/>
    </xf>
    <xf numFmtId="0" fontId="10" fillId="0" borderId="23" xfId="1" applyNumberFormat="1" applyFont="1" applyFill="1" applyBorder="1" applyAlignment="1" applyProtection="1">
      <alignment horizontal="center" vertical="top" wrapText="1"/>
    </xf>
    <xf numFmtId="0" fontId="10" fillId="0" borderId="32" xfId="1" applyNumberFormat="1" applyFont="1" applyFill="1" applyBorder="1" applyAlignment="1" applyProtection="1">
      <alignment horizontal="center" vertical="top" wrapText="1"/>
    </xf>
    <xf numFmtId="0" fontId="10" fillId="0" borderId="24" xfId="1" applyNumberFormat="1" applyFont="1" applyFill="1" applyBorder="1" applyAlignment="1" applyProtection="1">
      <alignment horizontal="center" vertical="top" wrapText="1"/>
    </xf>
    <xf numFmtId="0" fontId="10" fillId="0" borderId="2" xfId="1" applyFont="1" applyBorder="1" applyAlignment="1" applyProtection="1">
      <alignment horizontal="center"/>
    </xf>
    <xf numFmtId="0" fontId="10" fillId="0" borderId="2" xfId="1" applyFont="1" applyBorder="1" applyAlignment="1" applyProtection="1"/>
    <xf numFmtId="49" fontId="2" fillId="0" borderId="0" xfId="1" applyNumberFormat="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1" fillId="0" borderId="0" xfId="1" applyAlignment="1"/>
    <xf numFmtId="0" fontId="2" fillId="0" borderId="0" xfId="1" applyFont="1" applyBorder="1" applyAlignment="1">
      <alignment horizontal="center" vertical="top" wrapText="1"/>
    </xf>
    <xf numFmtId="0" fontId="1" fillId="0" borderId="0" xfId="1" applyAlignment="1">
      <alignment wrapText="1"/>
    </xf>
    <xf numFmtId="165" fontId="10" fillId="0" borderId="23" xfId="1" applyNumberFormat="1" applyFont="1" applyFill="1" applyBorder="1" applyAlignment="1" applyProtection="1">
      <alignment horizontal="center" vertical="top" wrapText="1"/>
    </xf>
    <xf numFmtId="165" fontId="10" fillId="0" borderId="32" xfId="1" applyNumberFormat="1" applyFont="1" applyFill="1" applyBorder="1" applyAlignment="1" applyProtection="1">
      <alignment horizontal="center" vertical="top" wrapText="1"/>
    </xf>
    <xf numFmtId="165" fontId="10" fillId="0" borderId="24" xfId="1" applyNumberFormat="1" applyFont="1" applyFill="1" applyBorder="1" applyAlignment="1" applyProtection="1">
      <alignment horizontal="center" vertical="top" wrapText="1"/>
    </xf>
    <xf numFmtId="0" fontId="10" fillId="0" borderId="11" xfId="1" applyFont="1" applyBorder="1" applyAlignment="1" applyProtection="1">
      <alignment horizontal="center" vertical="top" wrapText="1"/>
    </xf>
    <xf numFmtId="0" fontId="1" fillId="0" borderId="17" xfId="1" applyBorder="1" applyAlignment="1">
      <alignment horizontal="center" vertical="top" wrapText="1"/>
    </xf>
    <xf numFmtId="0" fontId="10" fillId="0" borderId="28" xfId="1" applyNumberFormat="1" applyFont="1" applyBorder="1" applyAlignment="1" applyProtection="1">
      <alignment horizontal="center" vertical="top" wrapText="1"/>
    </xf>
    <xf numFmtId="0" fontId="1" fillId="0" borderId="28" xfId="1" applyNumberFormat="1" applyBorder="1" applyAlignment="1" applyProtection="1">
      <alignment horizontal="center" vertical="top" wrapText="1"/>
    </xf>
    <xf numFmtId="0" fontId="10" fillId="0" borderId="32" xfId="1" applyFont="1" applyFill="1" applyBorder="1" applyAlignment="1" applyProtection="1">
      <alignment horizontal="center" vertical="top" wrapText="1"/>
    </xf>
    <xf numFmtId="0" fontId="1" fillId="0" borderId="24" xfId="1" applyFont="1" applyFill="1" applyBorder="1" applyAlignment="1" applyProtection="1">
      <alignment horizontal="center" vertical="top" wrapText="1"/>
    </xf>
    <xf numFmtId="0" fontId="19" fillId="0" borderId="23" xfId="1" applyNumberFormat="1" applyFont="1" applyFill="1" applyBorder="1" applyAlignment="1" applyProtection="1">
      <alignment horizontal="center" vertical="top" wrapText="1"/>
    </xf>
    <xf numFmtId="0" fontId="19" fillId="0" borderId="32" xfId="1" applyFont="1" applyFill="1" applyBorder="1" applyAlignment="1">
      <alignment horizontal="center" vertical="top" wrapText="1"/>
    </xf>
    <xf numFmtId="0" fontId="19" fillId="0" borderId="24" xfId="1" applyFont="1" applyFill="1" applyBorder="1" applyAlignment="1">
      <alignment horizontal="center" vertical="top" wrapText="1"/>
    </xf>
  </cellXfs>
  <cellStyles count="4">
    <cellStyle name="Prozent 2" xfId="2"/>
    <cellStyle name="Prozent 2 2" xfId="3"/>
    <cellStyle name="Standard" xfId="0" builtinId="0"/>
    <cellStyle name="Standard 3" xfId="1"/>
  </cellStyles>
  <dxfs count="13">
    <dxf>
      <fill>
        <patternFill>
          <bgColor rgb="FFFFC000"/>
        </patternFill>
      </fill>
      <border>
        <left style="thin">
          <color auto="1"/>
        </left>
        <right style="thin">
          <color auto="1"/>
        </right>
        <top style="thin">
          <color auto="1"/>
        </top>
        <bottom/>
        <vertical/>
        <horizontal/>
      </border>
    </dxf>
    <dxf>
      <fill>
        <patternFill>
          <bgColor rgb="FFFFC832"/>
        </patternFill>
      </fill>
      <border>
        <left style="hair">
          <color auto="1"/>
        </left>
        <right style="hair">
          <color auto="1"/>
        </right>
        <top style="hair">
          <color auto="1"/>
        </top>
        <bottom style="hair">
          <color auto="1"/>
        </bottom>
      </border>
    </dxf>
    <dxf>
      <fill>
        <patternFill>
          <bgColor rgb="FFFFC832"/>
        </patternFill>
      </fill>
      <border>
        <left style="hair">
          <color auto="1"/>
        </left>
        <right style="hair">
          <color auto="1"/>
        </right>
        <top style="hair">
          <color auto="1"/>
        </top>
        <bottom style="hair">
          <color auto="1"/>
        </bottom>
      </border>
    </dxf>
    <dxf>
      <fill>
        <patternFill>
          <bgColor rgb="FFFFC832"/>
        </patternFill>
      </fill>
      <border>
        <left style="hair">
          <color auto="1"/>
        </left>
        <right style="hair">
          <color auto="1"/>
        </right>
        <top style="hair">
          <color auto="1"/>
        </top>
        <bottom style="hair">
          <color auto="1"/>
        </bottom>
      </border>
    </dxf>
    <dxf>
      <font>
        <color rgb="FF9C0006"/>
      </font>
      <fill>
        <patternFill>
          <bgColor rgb="FFFFC7CE"/>
        </patternFill>
      </fill>
    </dxf>
    <dxf>
      <fill>
        <patternFill>
          <bgColor rgb="FFE6502D"/>
        </patternFill>
      </fill>
    </dxf>
    <dxf>
      <font>
        <color rgb="FF9C0006"/>
      </font>
      <fill>
        <patternFill>
          <bgColor rgb="FFFFC7CE"/>
        </patternFill>
      </fill>
    </dxf>
    <dxf>
      <fill>
        <patternFill>
          <bgColor rgb="FFFFC832"/>
        </patternFill>
      </fill>
    </dxf>
    <dxf>
      <fill>
        <patternFill>
          <bgColor rgb="FFFFC832"/>
        </patternFill>
      </fill>
    </dxf>
    <dxf>
      <fill>
        <patternFill>
          <bgColor rgb="FFFFC832"/>
        </patternFill>
      </fill>
    </dxf>
    <dxf>
      <fill>
        <patternFill>
          <bgColor rgb="FFFFC832"/>
        </patternFill>
      </fill>
      <border>
        <left style="hair">
          <color auto="1"/>
        </left>
        <right style="hair">
          <color auto="1"/>
        </right>
        <top style="hair">
          <color auto="1"/>
        </top>
        <bottom style="hair">
          <color auto="1"/>
        </bottom>
      </border>
    </dxf>
    <dxf>
      <fill>
        <patternFill>
          <bgColor rgb="FFFFC832"/>
        </patternFill>
      </fill>
    </dxf>
    <dxf>
      <fill>
        <patternFill>
          <bgColor rgb="FFFFC832"/>
        </patternFill>
      </fill>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0</xdr:col>
      <xdr:colOff>0</xdr:colOff>
      <xdr:row>30</xdr:row>
      <xdr:rowOff>0</xdr:rowOff>
    </xdr:to>
    <xdr:sp macro="" textlink="">
      <xdr:nvSpPr>
        <xdr:cNvPr id="2" name="Text Box 11"/>
        <xdr:cNvSpPr txBox="1">
          <a:spLocks noChangeArrowheads="1"/>
        </xdr:cNvSpPr>
      </xdr:nvSpPr>
      <xdr:spPr bwMode="auto">
        <a:xfrm>
          <a:off x="0" y="12031980"/>
          <a:ext cx="0" cy="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45719</xdr:colOff>
      <xdr:row>26</xdr:row>
      <xdr:rowOff>285750</xdr:rowOff>
    </xdr:from>
    <xdr:to>
      <xdr:col>1</xdr:col>
      <xdr:colOff>8658</xdr:colOff>
      <xdr:row>30</xdr:row>
      <xdr:rowOff>0</xdr:rowOff>
    </xdr:to>
    <xdr:sp macro="" textlink="">
      <xdr:nvSpPr>
        <xdr:cNvPr id="3" name="Text Box 12"/>
        <xdr:cNvSpPr txBox="1">
          <a:spLocks noChangeArrowheads="1"/>
        </xdr:cNvSpPr>
      </xdr:nvSpPr>
      <xdr:spPr bwMode="auto">
        <a:xfrm>
          <a:off x="45719" y="10565130"/>
          <a:ext cx="191539" cy="146685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a:effectLst/>
              <a:latin typeface="Arial" panose="020B0604020202020204" pitchFamily="34" charset="0"/>
              <a:ea typeface="+mn-ea"/>
              <a:cs typeface="Arial" panose="020B0604020202020204" pitchFamily="34" charset="0"/>
            </a:rPr>
            <a:t>62584-2</a:t>
          </a:r>
          <a:r>
            <a:rPr lang="de-DE" sz="700" b="0" i="0" u="none" strike="noStrike" baseline="0">
              <a:solidFill>
                <a:srgbClr val="000000"/>
              </a:solidFill>
              <a:latin typeface="Arial" panose="020B0604020202020204" pitchFamily="34" charset="0"/>
              <a:cs typeface="Arial" panose="020B0604020202020204" pitchFamily="34" charset="0"/>
            </a:rPr>
            <a:t> </a:t>
          </a:r>
          <a:r>
            <a:rPr lang="de-DE" sz="700" b="0" i="0" u="none" strike="noStrike" baseline="0">
              <a:solidFill>
                <a:srgbClr val="000000"/>
              </a:solidFill>
              <a:latin typeface="Arial"/>
              <a:cs typeface="Arial"/>
            </a:rPr>
            <a:t>  0//22   Deckblatt</a:t>
          </a:r>
        </a:p>
      </xdr:txBody>
    </xdr:sp>
    <xdr:clientData/>
  </xdr:twoCellAnchor>
  <xdr:twoCellAnchor editAs="absolute">
    <xdr:from>
      <xdr:col>17</xdr:col>
      <xdr:colOff>291332</xdr:colOff>
      <xdr:row>0</xdr:row>
      <xdr:rowOff>39755</xdr:rowOff>
    </xdr:from>
    <xdr:to>
      <xdr:col>18</xdr:col>
      <xdr:colOff>9</xdr:colOff>
      <xdr:row>0</xdr:row>
      <xdr:rowOff>471755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5474" y="39755"/>
          <a:ext cx="933179" cy="43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17253</xdr:colOff>
          <xdr:row>30</xdr:row>
          <xdr:rowOff>854015</xdr:rowOff>
        </xdr:from>
        <xdr:to>
          <xdr:col>17</xdr:col>
          <xdr:colOff>422694</xdr:colOff>
          <xdr:row>30</xdr:row>
          <xdr:rowOff>1104181</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30480</xdr:colOff>
      <xdr:row>125</xdr:row>
      <xdr:rowOff>47625</xdr:rowOff>
    </xdr:from>
    <xdr:to>
      <xdr:col>0</xdr:col>
      <xdr:colOff>209550</xdr:colOff>
      <xdr:row>133</xdr:row>
      <xdr:rowOff>0</xdr:rowOff>
    </xdr:to>
    <xdr:sp macro="" textlink="">
      <xdr:nvSpPr>
        <xdr:cNvPr id="2" name="Text Box 1"/>
        <xdr:cNvSpPr txBox="1">
          <a:spLocks noChangeArrowheads="1"/>
        </xdr:cNvSpPr>
      </xdr:nvSpPr>
      <xdr:spPr bwMode="auto">
        <a:xfrm>
          <a:off x="30480" y="22398742"/>
          <a:ext cx="179070" cy="1232535"/>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62584-2  0/722  Belegsliste</a:t>
          </a:r>
        </a:p>
      </xdr:txBody>
    </xdr:sp>
    <xdr:clientData/>
  </xdr:twoCellAnchor>
  <xdr:twoCellAnchor>
    <xdr:from>
      <xdr:col>11</xdr:col>
      <xdr:colOff>1072776</xdr:colOff>
      <xdr:row>6</xdr:row>
      <xdr:rowOff>29135</xdr:rowOff>
    </xdr:from>
    <xdr:to>
      <xdr:col>14</xdr:col>
      <xdr:colOff>1778000</xdr:colOff>
      <xdr:row>19</xdr:row>
      <xdr:rowOff>8965</xdr:rowOff>
    </xdr:to>
    <xdr:sp macro="" textlink="">
      <xdr:nvSpPr>
        <xdr:cNvPr id="3" name="Textfeld 2"/>
        <xdr:cNvSpPr txBox="1"/>
      </xdr:nvSpPr>
      <xdr:spPr>
        <a:xfrm>
          <a:off x="14407113" y="975340"/>
          <a:ext cx="4012967" cy="2063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Zahlungsbetrag</a:t>
          </a:r>
        </a:p>
        <a:p>
          <a:endParaRPr lang="de-DE" sz="900" b="1">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Spalte 12 sind als Zahlungsbetrag nur die Ausgaben anzugeben, die den als zuwendungsfähig bestätigten Ausgaben gemäß Bewilligung zuzurechnen sind (als zuwendungsfähig abgerechnete Ausgaben).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Wenn die Möglichkeit zum Vorsteuerabzug nach § 15 des Umsatzsteuergesetzes besteht, dann dürfen in Spalte 12 nur die Ausgaben ohne Umsatzsteuer angegeben werden (Nettobeträge). Gleiches gilt, wenn im Förderprogramm die in den Ausgaben enthaltene Umsatzsteuer nicht zuwendungsfähig ist.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Vom Zuwendungsempfänger in Anspruch genommene Skonti (Nichtausgaben), dürfen in Spalte 12 nicht abgerechnet werden.</a:t>
          </a:r>
          <a:endParaRPr lang="de-DE" sz="900" b="1" baseline="0">
            <a:latin typeface="Arial" panose="020B0604020202020204" pitchFamily="34" charset="0"/>
            <a:cs typeface="Arial" panose="020B0604020202020204" pitchFamily="34" charset="0"/>
          </a:endParaRPr>
        </a:p>
      </xdr:txBody>
    </xdr:sp>
    <xdr:clientData/>
  </xdr:twoCellAnchor>
  <xdr:twoCellAnchor>
    <xdr:from>
      <xdr:col>13</xdr:col>
      <xdr:colOff>670560</xdr:colOff>
      <xdr:row>19</xdr:row>
      <xdr:rowOff>8965</xdr:rowOff>
    </xdr:from>
    <xdr:to>
      <xdr:col>13</xdr:col>
      <xdr:colOff>886908</xdr:colOff>
      <xdr:row>21</xdr:row>
      <xdr:rowOff>111760</xdr:rowOff>
    </xdr:to>
    <xdr:cxnSp macro="">
      <xdr:nvCxnSpPr>
        <xdr:cNvPr id="4" name="Gerade Verbindung mit Pfeil 3"/>
        <xdr:cNvCxnSpPr>
          <a:stCxn id="3" idx="2"/>
        </xdr:cNvCxnSpPr>
      </xdr:nvCxnSpPr>
      <xdr:spPr>
        <a:xfrm flipH="1">
          <a:off x="16247165" y="3038412"/>
          <a:ext cx="216348" cy="4128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1615440</xdr:colOff>
      <xdr:row>6</xdr:row>
      <xdr:rowOff>25400</xdr:rowOff>
    </xdr:from>
    <xdr:to>
      <xdr:col>10</xdr:col>
      <xdr:colOff>2214880</xdr:colOff>
      <xdr:row>19</xdr:row>
      <xdr:rowOff>10161</xdr:rowOff>
    </xdr:to>
    <xdr:sp macro="" textlink="">
      <xdr:nvSpPr>
        <xdr:cNvPr id="5" name="Textfeld 4"/>
        <xdr:cNvSpPr txBox="1"/>
      </xdr:nvSpPr>
      <xdr:spPr>
        <a:xfrm>
          <a:off x="8986299" y="971605"/>
          <a:ext cx="4241138" cy="20680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Grund der Zahlung</a:t>
          </a:r>
        </a:p>
        <a:p>
          <a:endParaRPr lang="de-DE" sz="900">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Spalten 8 und 9 ist der Auftragsgegenstand mit seiner Zuordnung zum Finanzierungsplan anzugeben.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Wenn die Ausgabe (Zahlung) an den Zahlungsempfänger mehrere Einzelansätze des Finanzierungsplanes betrifft, dann muss der jeweilige Ausgabenanteil in den Spalten 2 bis 13 für jeden Einzelansatz separat ausgewiesen werden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(einzelansatzbezogene Zuordnung). Wenn dabei die Folgezeile einen unmittelbaren Bezug zur vorangegangenen Zeile hat, muss in den Spalten 2 bis 7 der Folgezeile keine Eintragung erfolgen.</a:t>
          </a:r>
          <a:endParaRPr lang="de-DE" sz="900">
            <a:latin typeface="Arial" panose="020B0604020202020204" pitchFamily="34" charset="0"/>
            <a:cs typeface="Arial" panose="020B0604020202020204" pitchFamily="34" charset="0"/>
          </a:endParaRPr>
        </a:p>
        <a:p>
          <a:endParaRPr lang="de-DE" sz="900"/>
        </a:p>
        <a:p>
          <a:endParaRPr lang="de-DE" sz="900"/>
        </a:p>
      </xdr:txBody>
    </xdr:sp>
    <xdr:clientData/>
  </xdr:twoCellAnchor>
  <xdr:twoCellAnchor>
    <xdr:from>
      <xdr:col>10</xdr:col>
      <xdr:colOff>40642</xdr:colOff>
      <xdr:row>19</xdr:row>
      <xdr:rowOff>10161</xdr:rowOff>
    </xdr:from>
    <xdr:to>
      <xdr:col>10</xdr:col>
      <xdr:colOff>167640</xdr:colOff>
      <xdr:row>21</xdr:row>
      <xdr:rowOff>111760</xdr:rowOff>
    </xdr:to>
    <xdr:cxnSp macro="">
      <xdr:nvCxnSpPr>
        <xdr:cNvPr id="6" name="Gerade Verbindung mit Pfeil 5"/>
        <xdr:cNvCxnSpPr>
          <a:stCxn id="5" idx="2"/>
        </xdr:cNvCxnSpPr>
      </xdr:nvCxnSpPr>
      <xdr:spPr>
        <a:xfrm flipH="1">
          <a:off x="11053199" y="3039608"/>
          <a:ext cx="126998" cy="411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8</xdr:col>
          <xdr:colOff>60386</xdr:colOff>
          <xdr:row>8</xdr:row>
          <xdr:rowOff>28755</xdr:rowOff>
        </xdr:from>
        <xdr:to>
          <xdr:col>8</xdr:col>
          <xdr:colOff>1181820</xdr:colOff>
          <xdr:row>19</xdr:row>
          <xdr:rowOff>11502</xdr:rowOff>
        </xdr:to>
        <xdr:sp macro="" textlink="">
          <xdr:nvSpPr>
            <xdr:cNvPr id="2056" name="Button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de-DE" sz="1100" b="0" i="0" u="none" strike="noStrike" baseline="0">
                  <a:solidFill>
                    <a:srgbClr val="0000FF"/>
                  </a:solidFill>
                  <a:latin typeface="Arial"/>
                  <a:cs typeface="Arial"/>
                </a:rPr>
                <a:t>Hinweis: </a:t>
              </a:r>
            </a:p>
            <a:p>
              <a:pPr algn="l" rtl="0">
                <a:defRPr sz="1000"/>
              </a:pPr>
              <a:r>
                <a:rPr lang="de-DE" sz="1100" b="0" i="0" u="none" strike="noStrike" baseline="0">
                  <a:solidFill>
                    <a:srgbClr val="0000FF"/>
                  </a:solidFill>
                  <a:latin typeface="Arial"/>
                  <a:cs typeface="Arial"/>
                </a:rPr>
                <a:t>Bitte ändern Sie bei Bedarf die Zeilenhöhe manuell. </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35"/>
  <sheetViews>
    <sheetView showGridLines="0" showRowColHeaders="0" tabSelected="1" view="pageBreakPreview" zoomScaleNormal="110" zoomScaleSheetLayoutView="100" workbookViewId="0"/>
  </sheetViews>
  <sheetFormatPr baseColWidth="10" defaultColWidth="0" defaultRowHeight="0" customHeight="1" zeroHeight="1" x14ac:dyDescent="0.2"/>
  <cols>
    <col min="1" max="1" width="3.375" style="92" customWidth="1"/>
    <col min="2" max="2" width="0.875" style="92" customWidth="1"/>
    <col min="3" max="3" width="5.5" style="92" customWidth="1"/>
    <col min="4" max="4" width="7.125" style="92" customWidth="1"/>
    <col min="5" max="5" width="0.875" style="92" customWidth="1"/>
    <col min="6" max="6" width="11.5" style="92" customWidth="1"/>
    <col min="7" max="7" width="0.875" style="92" customWidth="1"/>
    <col min="8" max="8" width="11.125" style="92" customWidth="1"/>
    <col min="9" max="9" width="0.875" style="92" customWidth="1"/>
    <col min="10" max="10" width="26.875" style="92" customWidth="1"/>
    <col min="11" max="11" width="2" style="92" customWidth="1"/>
    <col min="12" max="12" width="19.5" style="92" customWidth="1"/>
    <col min="13" max="13" width="0.875" style="92" customWidth="1"/>
    <col min="14" max="14" width="18.375" style="92" customWidth="1"/>
    <col min="15" max="15" width="0.875" style="92" customWidth="1"/>
    <col min="16" max="16" width="11.125" style="92" customWidth="1"/>
    <col min="17" max="17" width="0.875" style="92" customWidth="1"/>
    <col min="18" max="18" width="17" style="92" customWidth="1"/>
    <col min="19" max="19" width="1.375" style="92" customWidth="1"/>
    <col min="20" max="16384" width="0" style="92" hidden="1"/>
  </cols>
  <sheetData>
    <row r="1" spans="1:19" s="89" customFormat="1" ht="67.599999999999994" customHeight="1" x14ac:dyDescent="0.2"/>
    <row r="2" spans="1:19" ht="7.5" customHeight="1" x14ac:dyDescent="0.2">
      <c r="A2" s="89"/>
      <c r="B2" s="91" t="s">
        <v>31</v>
      </c>
      <c r="C2" s="100"/>
      <c r="D2" s="100"/>
      <c r="E2" s="100"/>
      <c r="F2" s="100"/>
      <c r="G2" s="100"/>
      <c r="H2" s="100"/>
      <c r="I2" s="100"/>
      <c r="J2" s="100"/>
      <c r="K2" s="100"/>
      <c r="L2" s="100"/>
      <c r="M2" s="100"/>
      <c r="N2" s="100"/>
      <c r="O2" s="100"/>
      <c r="P2" s="100"/>
      <c r="Q2" s="100"/>
      <c r="R2" s="100"/>
      <c r="S2" s="91"/>
    </row>
    <row r="3" spans="1:19" ht="21.75" customHeight="1" x14ac:dyDescent="0.2">
      <c r="A3" s="89"/>
      <c r="B3" s="90"/>
      <c r="C3" s="203" t="s">
        <v>36</v>
      </c>
      <c r="D3" s="204"/>
      <c r="E3" s="204"/>
      <c r="F3" s="204"/>
      <c r="G3" s="204"/>
      <c r="H3" s="204"/>
      <c r="I3" s="204"/>
      <c r="J3" s="204"/>
      <c r="K3" s="99"/>
      <c r="L3" s="205" t="s">
        <v>37</v>
      </c>
      <c r="M3" s="206"/>
      <c r="N3" s="206"/>
      <c r="O3" s="206"/>
      <c r="P3" s="206"/>
      <c r="Q3" s="206"/>
      <c r="R3" s="206"/>
      <c r="S3" s="101"/>
    </row>
    <row r="4" spans="1:19" ht="10.7" customHeight="1" x14ac:dyDescent="0.2">
      <c r="A4" s="89"/>
      <c r="B4" s="91" t="s">
        <v>31</v>
      </c>
      <c r="C4" s="91"/>
      <c r="D4" s="91"/>
      <c r="E4" s="91"/>
      <c r="F4" s="91"/>
      <c r="G4" s="91"/>
      <c r="H4" s="91"/>
      <c r="I4" s="91"/>
      <c r="J4" s="91"/>
      <c r="K4" s="91"/>
      <c r="L4" s="91"/>
      <c r="M4" s="91"/>
      <c r="N4" s="91"/>
      <c r="O4" s="91"/>
      <c r="P4" s="91"/>
      <c r="Q4" s="91"/>
      <c r="R4" s="91"/>
      <c r="S4" s="91"/>
    </row>
    <row r="5" spans="1:19" ht="74.25" customHeight="1" x14ac:dyDescent="0.2">
      <c r="A5" s="89"/>
      <c r="B5" s="91"/>
      <c r="C5" s="207" t="s">
        <v>66</v>
      </c>
      <c r="D5" s="207"/>
      <c r="E5" s="208"/>
      <c r="F5" s="209"/>
      <c r="G5" s="209"/>
      <c r="H5" s="209"/>
      <c r="I5" s="209"/>
      <c r="J5" s="209"/>
      <c r="K5" s="91"/>
      <c r="L5" s="207" t="s">
        <v>77</v>
      </c>
      <c r="M5" s="208"/>
      <c r="N5" s="208"/>
      <c r="O5" s="208"/>
      <c r="P5" s="208"/>
      <c r="Q5" s="208"/>
      <c r="R5" s="208"/>
      <c r="S5" s="91"/>
    </row>
    <row r="6" spans="1:19" ht="74.25" customHeight="1" x14ac:dyDescent="0.2">
      <c r="A6" s="89"/>
      <c r="B6" s="91"/>
      <c r="C6" s="207"/>
      <c r="D6" s="207"/>
      <c r="E6" s="208"/>
      <c r="F6" s="209"/>
      <c r="G6" s="209"/>
      <c r="H6" s="209"/>
      <c r="I6" s="209"/>
      <c r="J6" s="209"/>
      <c r="K6" s="91"/>
      <c r="L6" s="207"/>
      <c r="M6" s="208"/>
      <c r="N6" s="208"/>
      <c r="O6" s="208"/>
      <c r="P6" s="208"/>
      <c r="Q6" s="208"/>
      <c r="R6" s="208"/>
      <c r="S6" s="91"/>
    </row>
    <row r="7" spans="1:19" ht="63.7" customHeight="1" x14ac:dyDescent="0.2">
      <c r="A7" s="89"/>
      <c r="B7" s="91"/>
      <c r="C7" s="207"/>
      <c r="D7" s="207"/>
      <c r="E7" s="208"/>
      <c r="F7" s="209"/>
      <c r="G7" s="209"/>
      <c r="H7" s="209"/>
      <c r="I7" s="209"/>
      <c r="J7" s="209"/>
      <c r="K7" s="91"/>
      <c r="L7" s="211"/>
      <c r="M7" s="211"/>
      <c r="N7" s="211"/>
      <c r="O7" s="211"/>
      <c r="P7" s="211"/>
      <c r="Q7" s="211"/>
      <c r="R7" s="211"/>
      <c r="S7" s="91"/>
    </row>
    <row r="8" spans="1:19" ht="52.15" customHeight="1" x14ac:dyDescent="0.2">
      <c r="A8" s="89"/>
      <c r="B8" s="91"/>
      <c r="C8" s="207"/>
      <c r="D8" s="207"/>
      <c r="E8" s="208"/>
      <c r="F8" s="209"/>
      <c r="G8" s="209"/>
      <c r="H8" s="209"/>
      <c r="I8" s="209"/>
      <c r="J8" s="209"/>
      <c r="K8" s="91"/>
      <c r="L8" s="211"/>
      <c r="M8" s="211"/>
      <c r="N8" s="211"/>
      <c r="O8" s="211"/>
      <c r="P8" s="211"/>
      <c r="Q8" s="211"/>
      <c r="R8" s="211"/>
      <c r="S8" s="91"/>
    </row>
    <row r="9" spans="1:19" ht="43.5" customHeight="1" x14ac:dyDescent="0.2">
      <c r="A9" s="89"/>
      <c r="B9" s="91"/>
      <c r="C9" s="207"/>
      <c r="D9" s="207"/>
      <c r="E9" s="208"/>
      <c r="F9" s="209"/>
      <c r="G9" s="209"/>
      <c r="H9" s="209"/>
      <c r="I9" s="209"/>
      <c r="J9" s="209"/>
      <c r="K9" s="91"/>
      <c r="L9" s="211"/>
      <c r="M9" s="211"/>
      <c r="N9" s="211"/>
      <c r="O9" s="211"/>
      <c r="P9" s="211"/>
      <c r="Q9" s="211"/>
      <c r="R9" s="211"/>
      <c r="S9" s="91"/>
    </row>
    <row r="10" spans="1:19" ht="39.1" customHeight="1" x14ac:dyDescent="0.2">
      <c r="A10" s="89"/>
      <c r="B10" s="91"/>
      <c r="C10" s="207"/>
      <c r="D10" s="207"/>
      <c r="E10" s="208"/>
      <c r="F10" s="209"/>
      <c r="G10" s="209"/>
      <c r="H10" s="209"/>
      <c r="I10" s="209"/>
      <c r="J10" s="209"/>
      <c r="K10" s="91"/>
      <c r="L10" s="210"/>
      <c r="M10" s="210"/>
      <c r="N10" s="210"/>
      <c r="O10" s="210"/>
      <c r="P10" s="210"/>
      <c r="Q10" s="210"/>
      <c r="R10" s="210"/>
      <c r="S10" s="91"/>
    </row>
    <row r="11" spans="1:19" ht="20.05" customHeight="1" x14ac:dyDescent="0.2">
      <c r="A11" s="89"/>
      <c r="B11" s="91"/>
      <c r="C11" s="210"/>
      <c r="D11" s="210"/>
      <c r="E11" s="210"/>
      <c r="F11" s="210"/>
      <c r="G11" s="210"/>
      <c r="H11" s="210"/>
      <c r="I11" s="210"/>
      <c r="J11" s="210"/>
      <c r="K11" s="91"/>
      <c r="L11" s="210"/>
      <c r="M11" s="210"/>
      <c r="N11" s="210"/>
      <c r="O11" s="210"/>
      <c r="P11" s="210"/>
      <c r="Q11" s="210"/>
      <c r="R11" s="210"/>
      <c r="S11" s="91"/>
    </row>
    <row r="12" spans="1:19" ht="7.5" customHeight="1" x14ac:dyDescent="0.2">
      <c r="A12" s="89"/>
      <c r="B12" s="91"/>
      <c r="C12" s="210"/>
      <c r="D12" s="210"/>
      <c r="E12" s="210"/>
      <c r="F12" s="210"/>
      <c r="G12" s="210"/>
      <c r="H12" s="210"/>
      <c r="I12" s="210"/>
      <c r="J12" s="210"/>
      <c r="K12" s="91"/>
      <c r="L12" s="210"/>
      <c r="M12" s="210"/>
      <c r="N12" s="210"/>
      <c r="O12" s="210"/>
      <c r="P12" s="210"/>
      <c r="Q12" s="210"/>
      <c r="R12" s="210"/>
      <c r="S12" s="102"/>
    </row>
    <row r="13" spans="1:19" ht="1.9" customHeight="1" x14ac:dyDescent="0.2">
      <c r="A13" s="93"/>
      <c r="B13" s="93"/>
      <c r="C13" s="95"/>
      <c r="D13" s="96"/>
      <c r="E13" s="91"/>
      <c r="F13" s="91"/>
      <c r="G13" s="97"/>
      <c r="H13" s="97"/>
      <c r="I13" s="97"/>
      <c r="J13" s="97"/>
      <c r="K13" s="93"/>
      <c r="L13" s="94"/>
      <c r="M13" s="94"/>
      <c r="N13" s="94"/>
      <c r="O13" s="94"/>
      <c r="P13" s="94"/>
      <c r="Q13" s="94"/>
      <c r="R13" s="94"/>
      <c r="S13" s="91"/>
    </row>
    <row r="14" spans="1:19" s="98" customFormat="1" ht="11.55" x14ac:dyDescent="0.2">
      <c r="A14" s="37"/>
      <c r="B14" s="37"/>
      <c r="C14" s="212" t="s">
        <v>69</v>
      </c>
      <c r="D14" s="213"/>
      <c r="E14" s="213"/>
      <c r="F14" s="213"/>
      <c r="G14" s="213"/>
      <c r="H14" s="213"/>
      <c r="I14" s="213"/>
      <c r="J14" s="213"/>
      <c r="K14" s="213"/>
      <c r="L14" s="213"/>
      <c r="M14" s="95"/>
      <c r="N14" s="95"/>
      <c r="O14" s="95"/>
      <c r="P14" s="95"/>
      <c r="Q14" s="95"/>
      <c r="R14" s="95"/>
      <c r="S14" s="96"/>
    </row>
    <row r="15" spans="1:19" ht="6.8" customHeight="1" x14ac:dyDescent="0.2">
      <c r="A15" s="93"/>
      <c r="B15" s="93"/>
      <c r="C15" s="95"/>
      <c r="D15" s="96"/>
      <c r="E15" s="91"/>
      <c r="F15" s="91"/>
      <c r="G15" s="97"/>
      <c r="H15" s="97"/>
      <c r="I15" s="97"/>
      <c r="J15" s="97"/>
      <c r="K15" s="93"/>
      <c r="L15" s="94"/>
      <c r="M15" s="94"/>
      <c r="N15" s="94"/>
      <c r="O15" s="94"/>
      <c r="P15" s="94"/>
      <c r="Q15" s="94"/>
      <c r="R15" s="94"/>
      <c r="S15" s="91"/>
    </row>
    <row r="16" spans="1:19" s="114" customFormat="1" ht="16.5" customHeight="1" x14ac:dyDescent="0.2">
      <c r="A16" s="110"/>
      <c r="B16" s="111"/>
      <c r="C16" s="112" t="s">
        <v>32</v>
      </c>
      <c r="D16" s="154" t="s">
        <v>33</v>
      </c>
      <c r="E16" s="154"/>
      <c r="F16" s="154"/>
      <c r="G16" s="113"/>
      <c r="H16" s="154"/>
      <c r="I16" s="154"/>
      <c r="J16" s="202" t="s">
        <v>34</v>
      </c>
      <c r="K16" s="202"/>
      <c r="L16" s="202"/>
      <c r="M16" s="202"/>
      <c r="N16" s="202"/>
      <c r="O16" s="202"/>
      <c r="P16" s="202"/>
      <c r="Q16" s="202"/>
      <c r="R16" s="202"/>
      <c r="S16" s="110"/>
    </row>
    <row r="17" spans="1:19" ht="15.15" customHeight="1" x14ac:dyDescent="0.2">
      <c r="A17" s="103"/>
      <c r="B17" s="37"/>
      <c r="C17" s="104">
        <v>1</v>
      </c>
      <c r="D17" s="196" t="s">
        <v>35</v>
      </c>
      <c r="E17" s="196"/>
      <c r="F17" s="196"/>
      <c r="G17" s="95"/>
      <c r="H17" s="103"/>
      <c r="I17" s="103"/>
      <c r="J17" s="196" t="s">
        <v>38</v>
      </c>
      <c r="K17" s="196"/>
      <c r="L17" s="196"/>
      <c r="M17" s="196"/>
      <c r="N17" s="196"/>
      <c r="O17" s="196"/>
      <c r="P17" s="196"/>
      <c r="Q17" s="196"/>
      <c r="R17" s="196"/>
      <c r="S17" s="89"/>
    </row>
    <row r="18" spans="1:19" ht="80.849999999999994" customHeight="1" x14ac:dyDescent="0.2">
      <c r="A18" s="103"/>
      <c r="B18" s="37"/>
      <c r="C18" s="105">
        <v>2</v>
      </c>
      <c r="D18" s="194" t="s">
        <v>39</v>
      </c>
      <c r="E18" s="194"/>
      <c r="F18" s="194"/>
      <c r="G18" s="210"/>
      <c r="H18" s="210"/>
      <c r="I18" s="98"/>
      <c r="J18" s="214" t="s">
        <v>56</v>
      </c>
      <c r="K18" s="215"/>
      <c r="L18" s="215"/>
      <c r="M18" s="215"/>
      <c r="N18" s="215"/>
      <c r="O18" s="215"/>
      <c r="P18" s="215"/>
      <c r="Q18" s="215"/>
      <c r="R18" s="215"/>
      <c r="S18" s="89"/>
    </row>
    <row r="19" spans="1:19" ht="43.15" customHeight="1" x14ac:dyDescent="0.2">
      <c r="A19" s="103"/>
      <c r="B19" s="37"/>
      <c r="C19" s="104">
        <v>3</v>
      </c>
      <c r="D19" s="196" t="s">
        <v>40</v>
      </c>
      <c r="E19" s="196"/>
      <c r="F19" s="196"/>
      <c r="G19" s="197"/>
      <c r="H19" s="197"/>
      <c r="I19" s="103"/>
      <c r="J19" s="196" t="s">
        <v>57</v>
      </c>
      <c r="K19" s="196"/>
      <c r="L19" s="196"/>
      <c r="M19" s="196"/>
      <c r="N19" s="196"/>
      <c r="O19" s="196"/>
      <c r="P19" s="196"/>
      <c r="Q19" s="196"/>
      <c r="R19" s="196"/>
      <c r="S19" s="89"/>
    </row>
    <row r="20" spans="1:19" ht="148.44999999999999" customHeight="1" x14ac:dyDescent="0.2">
      <c r="A20" s="103"/>
      <c r="B20" s="37"/>
      <c r="C20" s="106">
        <v>4</v>
      </c>
      <c r="D20" s="200" t="s">
        <v>67</v>
      </c>
      <c r="E20" s="201"/>
      <c r="F20" s="201"/>
      <c r="G20" s="201"/>
      <c r="H20" s="201"/>
      <c r="I20" s="107"/>
      <c r="J20" s="200" t="s">
        <v>70</v>
      </c>
      <c r="K20" s="201"/>
      <c r="L20" s="201"/>
      <c r="M20" s="201"/>
      <c r="N20" s="201"/>
      <c r="O20" s="201"/>
      <c r="P20" s="201"/>
      <c r="Q20" s="201"/>
      <c r="R20" s="201"/>
      <c r="S20" s="89"/>
    </row>
    <row r="21" spans="1:19" ht="15.15" customHeight="1" x14ac:dyDescent="0.2">
      <c r="A21" s="103"/>
      <c r="B21" s="37"/>
      <c r="C21" s="104">
        <v>5</v>
      </c>
      <c r="D21" s="199" t="s">
        <v>41</v>
      </c>
      <c r="E21" s="199"/>
      <c r="F21" s="199"/>
      <c r="G21" s="199"/>
      <c r="H21" s="199"/>
      <c r="I21" s="103"/>
      <c r="J21" s="199" t="s">
        <v>42</v>
      </c>
      <c r="K21" s="199"/>
      <c r="L21" s="199"/>
      <c r="M21" s="199"/>
      <c r="N21" s="199"/>
      <c r="O21" s="199"/>
      <c r="P21" s="199"/>
      <c r="Q21" s="199"/>
      <c r="R21" s="199"/>
      <c r="S21" s="89"/>
    </row>
    <row r="22" spans="1:19" ht="15.15" customHeight="1" x14ac:dyDescent="0.2">
      <c r="A22" s="103"/>
      <c r="B22" s="37"/>
      <c r="C22" s="106">
        <v>6</v>
      </c>
      <c r="D22" s="200" t="s">
        <v>68</v>
      </c>
      <c r="E22" s="201"/>
      <c r="F22" s="201"/>
      <c r="G22" s="201"/>
      <c r="H22" s="201"/>
      <c r="I22" s="107"/>
      <c r="J22" s="200" t="s">
        <v>79</v>
      </c>
      <c r="K22" s="201"/>
      <c r="L22" s="201"/>
      <c r="M22" s="201"/>
      <c r="N22" s="201"/>
      <c r="O22" s="201"/>
      <c r="P22" s="201"/>
      <c r="Q22" s="201"/>
      <c r="R22" s="201"/>
      <c r="S22" s="89"/>
    </row>
    <row r="23" spans="1:19" s="89" customFormat="1" ht="15.15" customHeight="1" x14ac:dyDescent="0.2">
      <c r="A23" s="103"/>
      <c r="B23" s="37"/>
      <c r="C23" s="108">
        <v>7</v>
      </c>
      <c r="D23" s="199" t="s">
        <v>43</v>
      </c>
      <c r="E23" s="199"/>
      <c r="F23" s="199"/>
      <c r="G23" s="199"/>
      <c r="H23" s="199"/>
      <c r="I23" s="109"/>
      <c r="J23" s="196" t="s">
        <v>44</v>
      </c>
      <c r="K23" s="196"/>
      <c r="L23" s="196"/>
      <c r="M23" s="196"/>
      <c r="N23" s="196"/>
      <c r="O23" s="196"/>
      <c r="P23" s="196"/>
      <c r="Q23" s="196"/>
      <c r="R23" s="196"/>
    </row>
    <row r="24" spans="1:19" s="89" customFormat="1" ht="40.75" customHeight="1" x14ac:dyDescent="0.2">
      <c r="A24" s="103"/>
      <c r="B24" s="37"/>
      <c r="C24" s="106">
        <v>8</v>
      </c>
      <c r="D24" s="194" t="s">
        <v>59</v>
      </c>
      <c r="E24" s="194"/>
      <c r="F24" s="194"/>
      <c r="G24" s="195"/>
      <c r="H24" s="195"/>
      <c r="I24" s="107"/>
      <c r="J24" s="194" t="s">
        <v>60</v>
      </c>
      <c r="K24" s="194"/>
      <c r="L24" s="194"/>
      <c r="M24" s="194"/>
      <c r="N24" s="194"/>
      <c r="O24" s="194"/>
      <c r="P24" s="194"/>
      <c r="Q24" s="194"/>
      <c r="R24" s="194"/>
    </row>
    <row r="25" spans="1:19" s="89" customFormat="1" ht="24.8" customHeight="1" x14ac:dyDescent="0.2">
      <c r="A25" s="103"/>
      <c r="B25" s="37"/>
      <c r="C25" s="104">
        <v>10</v>
      </c>
      <c r="D25" s="196" t="s">
        <v>53</v>
      </c>
      <c r="E25" s="196"/>
      <c r="F25" s="196"/>
      <c r="G25" s="197"/>
      <c r="H25" s="197"/>
      <c r="I25" s="103"/>
      <c r="J25" s="196" t="s">
        <v>45</v>
      </c>
      <c r="K25" s="196"/>
      <c r="L25" s="196"/>
      <c r="M25" s="196"/>
      <c r="N25" s="196"/>
      <c r="O25" s="196"/>
      <c r="P25" s="196"/>
      <c r="Q25" s="196"/>
      <c r="R25" s="196"/>
    </row>
    <row r="26" spans="1:19" s="89" customFormat="1" ht="24.8" customHeight="1" x14ac:dyDescent="0.2">
      <c r="A26" s="103"/>
      <c r="B26" s="37"/>
      <c r="C26" s="106">
        <v>11</v>
      </c>
      <c r="D26" s="194" t="s">
        <v>54</v>
      </c>
      <c r="E26" s="194"/>
      <c r="F26" s="194"/>
      <c r="G26" s="195"/>
      <c r="H26" s="195"/>
      <c r="I26" s="107"/>
      <c r="J26" s="194" t="s">
        <v>46</v>
      </c>
      <c r="K26" s="194"/>
      <c r="L26" s="194"/>
      <c r="M26" s="194"/>
      <c r="N26" s="194"/>
      <c r="O26" s="194"/>
      <c r="P26" s="194"/>
      <c r="Q26" s="194"/>
      <c r="R26" s="194"/>
    </row>
    <row r="27" spans="1:19" s="89" customFormat="1" ht="49.6" customHeight="1" x14ac:dyDescent="0.2">
      <c r="A27" s="103"/>
      <c r="B27" s="37"/>
      <c r="C27" s="104">
        <v>13</v>
      </c>
      <c r="D27" s="196" t="s">
        <v>47</v>
      </c>
      <c r="E27" s="196"/>
      <c r="F27" s="196"/>
      <c r="G27" s="198"/>
      <c r="H27" s="198"/>
      <c r="I27" s="103"/>
      <c r="J27" s="196" t="s">
        <v>55</v>
      </c>
      <c r="K27" s="196"/>
      <c r="L27" s="196"/>
      <c r="M27" s="196"/>
      <c r="N27" s="196"/>
      <c r="O27" s="196"/>
      <c r="P27" s="196"/>
      <c r="Q27" s="196"/>
      <c r="R27" s="196"/>
    </row>
    <row r="28" spans="1:19" s="89" customFormat="1" ht="28.9" customHeight="1" x14ac:dyDescent="0.2">
      <c r="A28" s="103"/>
      <c r="B28" s="37"/>
      <c r="C28" s="106">
        <v>14</v>
      </c>
      <c r="D28" s="194" t="s">
        <v>48</v>
      </c>
      <c r="E28" s="194"/>
      <c r="F28" s="194"/>
      <c r="G28" s="195"/>
      <c r="H28" s="195"/>
      <c r="I28" s="107"/>
      <c r="J28" s="194" t="s">
        <v>78</v>
      </c>
      <c r="K28" s="194"/>
      <c r="L28" s="194"/>
      <c r="M28" s="194"/>
      <c r="N28" s="194"/>
      <c r="O28" s="194"/>
      <c r="P28" s="194"/>
      <c r="Q28" s="194"/>
      <c r="R28" s="194"/>
    </row>
    <row r="29" spans="1:19" s="89" customFormat="1" ht="24.8" customHeight="1" x14ac:dyDescent="0.2">
      <c r="A29" s="103"/>
      <c r="B29" s="37"/>
      <c r="C29" s="104">
        <v>15</v>
      </c>
      <c r="D29" s="196" t="s">
        <v>50</v>
      </c>
      <c r="E29" s="196"/>
      <c r="F29" s="196"/>
      <c r="G29" s="197"/>
      <c r="H29" s="197"/>
      <c r="I29" s="103"/>
      <c r="J29" s="196" t="s">
        <v>49</v>
      </c>
      <c r="K29" s="196"/>
      <c r="L29" s="196"/>
      <c r="M29" s="196"/>
      <c r="N29" s="196"/>
      <c r="O29" s="196"/>
      <c r="P29" s="196"/>
      <c r="Q29" s="196"/>
      <c r="R29" s="196"/>
    </row>
    <row r="30" spans="1:19" s="89" customFormat="1" ht="33.799999999999997" customHeight="1" x14ac:dyDescent="0.2">
      <c r="A30" s="103"/>
      <c r="B30" s="37"/>
      <c r="C30" s="106">
        <v>16</v>
      </c>
      <c r="D30" s="194" t="s">
        <v>51</v>
      </c>
      <c r="E30" s="194"/>
      <c r="F30" s="194"/>
      <c r="G30" s="194"/>
      <c r="H30" s="194"/>
      <c r="I30" s="107"/>
      <c r="J30" s="194" t="s">
        <v>52</v>
      </c>
      <c r="K30" s="194"/>
      <c r="L30" s="194"/>
      <c r="M30" s="194"/>
      <c r="N30" s="194"/>
      <c r="O30" s="194"/>
      <c r="P30" s="194"/>
      <c r="Q30" s="194"/>
      <c r="R30" s="194"/>
    </row>
    <row r="31" spans="1:19" s="89" customFormat="1" ht="92.05" customHeight="1" x14ac:dyDescent="0.2"/>
    <row r="32" spans="1:19" ht="11.4" customHeight="1" x14ac:dyDescent="0.2"/>
    <row r="33" ht="11.4" customHeight="1" x14ac:dyDescent="0.2"/>
    <row r="34" ht="11.4" customHeight="1" x14ac:dyDescent="0.2"/>
    <row r="35" ht="11.4" customHeight="1" x14ac:dyDescent="0.2"/>
  </sheetData>
  <sheetProtection password="DFB7" sheet="1" objects="1" scenarios="1" selectLockedCells="1" selectUnlockedCells="1"/>
  <mergeCells count="34">
    <mergeCell ref="D20:H20"/>
    <mergeCell ref="J20:R20"/>
    <mergeCell ref="D22:H22"/>
    <mergeCell ref="J16:R16"/>
    <mergeCell ref="C3:J3"/>
    <mergeCell ref="L3:R3"/>
    <mergeCell ref="C5:J12"/>
    <mergeCell ref="L5:R12"/>
    <mergeCell ref="C14:L14"/>
    <mergeCell ref="D17:F17"/>
    <mergeCell ref="J17:R17"/>
    <mergeCell ref="D18:H18"/>
    <mergeCell ref="J18:R18"/>
    <mergeCell ref="D19:H19"/>
    <mergeCell ref="J19:R19"/>
    <mergeCell ref="D21:H21"/>
    <mergeCell ref="J21:R21"/>
    <mergeCell ref="D23:H23"/>
    <mergeCell ref="J23:R23"/>
    <mergeCell ref="D24:H24"/>
    <mergeCell ref="J24:R24"/>
    <mergeCell ref="J22:R22"/>
    <mergeCell ref="D25:H25"/>
    <mergeCell ref="J25:R25"/>
    <mergeCell ref="D26:H26"/>
    <mergeCell ref="J26:R26"/>
    <mergeCell ref="D27:H27"/>
    <mergeCell ref="J27:R27"/>
    <mergeCell ref="D28:H28"/>
    <mergeCell ref="J28:R28"/>
    <mergeCell ref="D29:H29"/>
    <mergeCell ref="J29:R29"/>
    <mergeCell ref="D30:H30"/>
    <mergeCell ref="J30:R30"/>
  </mergeCells>
  <pageMargins left="0.51181102362204722" right="0.59055118110236227" top="0.47244094488188981" bottom="0.47244094488188981" header="0.31496062992125984" footer="0.15748031496062992"/>
  <pageSetup paperSize="9" scale="66" orientation="portrait" r:id="rId1"/>
  <headerFooter alignWithMargins="0"/>
  <drawing r:id="rId2"/>
  <legacyDrawing r:id="rId3"/>
  <oleObjects>
    <mc:AlternateContent xmlns:mc="http://schemas.openxmlformats.org/markup-compatibility/2006">
      <mc:Choice Requires="x14">
        <oleObject progId="Word.Document.12" shapeId="1028" r:id="rId4">
          <objectPr defaultSize="0" r:id="rId5">
            <anchor moveWithCells="1">
              <from>
                <xdr:col>2</xdr:col>
                <xdr:colOff>17253</xdr:colOff>
                <xdr:row>30</xdr:row>
                <xdr:rowOff>854015</xdr:rowOff>
              </from>
              <to>
                <xdr:col>17</xdr:col>
                <xdr:colOff>422694</xdr:colOff>
                <xdr:row>30</xdr:row>
                <xdr:rowOff>1104181</xdr:rowOff>
              </to>
            </anchor>
          </objectPr>
        </oleObject>
      </mc:Choice>
      <mc:Fallback>
        <oleObject progId="Word.Document.12" shapeId="102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W136"/>
  <sheetViews>
    <sheetView showGridLines="0" view="pageBreakPreview" zoomScale="75" zoomScaleNormal="100" zoomScaleSheetLayoutView="75" workbookViewId="0">
      <pane ySplit="25" topLeftCell="A26" activePane="bottomLeft" state="frozen"/>
      <selection pane="bottomLeft" activeCell="B4" sqref="B4:E5"/>
    </sheetView>
  </sheetViews>
  <sheetFormatPr baseColWidth="10" defaultColWidth="12.875" defaultRowHeight="13.6" outlineLevelCol="1" x14ac:dyDescent="0.2"/>
  <cols>
    <col min="1" max="1" width="3.625" style="83" customWidth="1"/>
    <col min="2" max="2" width="4.375" style="83" customWidth="1"/>
    <col min="3" max="3" width="1.125" style="83" customWidth="1"/>
    <col min="4" max="5" width="15.625" style="84" customWidth="1"/>
    <col min="6" max="6" width="29.25" style="84" customWidth="1"/>
    <col min="7" max="8" width="16.625" style="84" customWidth="1"/>
    <col min="9" max="9" width="23.625" style="84" customWidth="1"/>
    <col min="10" max="10" width="27.25" style="84" customWidth="1"/>
    <col min="11" max="11" width="32.5" style="84" customWidth="1"/>
    <col min="12" max="13" width="15.625" style="84" customWidth="1"/>
    <col min="14" max="14" width="15.625" style="186" customWidth="1"/>
    <col min="15" max="15" width="24.125" style="84" customWidth="1"/>
    <col min="16" max="16" width="1.125" style="85" customWidth="1"/>
    <col min="17" max="17" width="65.875" style="85" customWidth="1"/>
    <col min="18" max="19" width="19.125" style="86" customWidth="1"/>
    <col min="20" max="20" width="17.125" style="87" hidden="1" customWidth="1" outlineLevel="1"/>
    <col min="21" max="21" width="18.5" style="87" hidden="1" customWidth="1" outlineLevel="1"/>
    <col min="22" max="22" width="16.5" style="87" hidden="1" customWidth="1" outlineLevel="1"/>
    <col min="23" max="23" width="17" style="88" hidden="1" customWidth="1" outlineLevel="1"/>
    <col min="24" max="26" width="21.125" style="88" hidden="1" customWidth="1" outlineLevel="1"/>
    <col min="27" max="27" width="25.5" style="88" hidden="1" customWidth="1" outlineLevel="1"/>
    <col min="28" max="28" width="9.75" style="153" hidden="1" customWidth="1" outlineLevel="1"/>
    <col min="29" max="29" width="4.5" style="88" hidden="1" customWidth="1" outlineLevel="1"/>
    <col min="30" max="30" width="2.375" style="88" customWidth="1" collapsed="1"/>
    <col min="31" max="16384" width="12.875" style="83"/>
  </cols>
  <sheetData>
    <row r="1" spans="1:49" s="7" customFormat="1" ht="21.75" customHeight="1" x14ac:dyDescent="0.25">
      <c r="A1" s="1"/>
      <c r="B1" s="216" t="s">
        <v>0</v>
      </c>
      <c r="C1" s="217"/>
      <c r="D1" s="217"/>
      <c r="E1" s="218"/>
      <c r="F1" s="2"/>
      <c r="G1" s="2"/>
      <c r="H1" s="2"/>
      <c r="I1" s="135"/>
      <c r="J1" s="135"/>
      <c r="K1" s="136"/>
      <c r="L1" s="4"/>
      <c r="M1" s="4"/>
      <c r="N1" s="3"/>
      <c r="O1" s="126"/>
      <c r="P1" s="126"/>
      <c r="Q1" s="126"/>
      <c r="R1" s="4"/>
      <c r="S1" s="4"/>
      <c r="T1" s="1"/>
      <c r="U1" s="1"/>
      <c r="V1" s="1"/>
      <c r="W1" s="1"/>
      <c r="X1" s="1"/>
      <c r="Y1" s="1"/>
      <c r="Z1" s="1"/>
      <c r="AA1" s="1"/>
      <c r="AB1" s="147"/>
      <c r="AC1" s="1"/>
      <c r="AD1" s="1"/>
      <c r="AE1" s="4"/>
      <c r="AF1" s="4"/>
      <c r="AG1" s="4"/>
      <c r="AH1" s="4"/>
      <c r="AI1" s="4"/>
      <c r="AJ1" s="4"/>
      <c r="AK1" s="4"/>
      <c r="AL1" s="4"/>
      <c r="AM1" s="4"/>
      <c r="AN1" s="4"/>
      <c r="AO1" s="4"/>
      <c r="AP1" s="4"/>
      <c r="AQ1" s="4"/>
      <c r="AR1" s="5"/>
      <c r="AS1" s="5"/>
      <c r="AT1" s="5"/>
      <c r="AU1" s="6"/>
      <c r="AV1" s="1"/>
      <c r="AW1" s="1"/>
    </row>
    <row r="2" spans="1:49" s="16" customFormat="1" ht="10.199999999999999" customHeight="1" x14ac:dyDescent="0.25">
      <c r="A2" s="8"/>
      <c r="B2" s="9"/>
      <c r="C2" s="10"/>
      <c r="D2" s="11"/>
      <c r="E2" s="11"/>
      <c r="F2" s="12"/>
      <c r="G2" s="12"/>
      <c r="H2" s="12"/>
      <c r="I2" s="137"/>
      <c r="J2" s="161"/>
      <c r="K2" s="161"/>
      <c r="L2" s="13"/>
      <c r="M2" s="13"/>
      <c r="N2" s="14"/>
      <c r="O2" s="127"/>
      <c r="P2" s="128"/>
      <c r="Q2" s="128"/>
      <c r="R2" s="15"/>
      <c r="S2" s="15"/>
      <c r="T2" s="15"/>
      <c r="U2" s="15"/>
      <c r="V2" s="15"/>
      <c r="W2" s="8"/>
      <c r="X2" s="8"/>
      <c r="Y2" s="8"/>
      <c r="Z2" s="8"/>
      <c r="AA2" s="8"/>
      <c r="AB2" s="148"/>
      <c r="AC2" s="8"/>
      <c r="AD2" s="8"/>
    </row>
    <row r="3" spans="1:49" s="120" customFormat="1" ht="12.1" customHeight="1" x14ac:dyDescent="0.2">
      <c r="A3" s="115"/>
      <c r="B3" s="219" t="s">
        <v>73</v>
      </c>
      <c r="C3" s="220"/>
      <c r="D3" s="220"/>
      <c r="E3" s="221"/>
      <c r="F3" s="116"/>
      <c r="G3" s="117" t="s">
        <v>1</v>
      </c>
      <c r="H3" s="117" t="s">
        <v>2</v>
      </c>
      <c r="I3" s="159"/>
      <c r="J3" s="222" t="s">
        <v>72</v>
      </c>
      <c r="K3" s="223"/>
      <c r="L3" s="159"/>
      <c r="M3" s="224" t="s">
        <v>71</v>
      </c>
      <c r="N3" s="225"/>
      <c r="O3" s="225"/>
      <c r="P3" s="175"/>
      <c r="Q3" s="129"/>
      <c r="R3" s="119"/>
      <c r="S3" s="119"/>
      <c r="T3" s="119"/>
      <c r="U3" s="119"/>
      <c r="V3" s="119"/>
      <c r="W3" s="118"/>
      <c r="X3" s="118"/>
      <c r="Y3" s="118"/>
      <c r="Z3" s="118"/>
      <c r="AA3" s="118"/>
      <c r="AB3" s="149"/>
      <c r="AC3" s="118"/>
      <c r="AD3" s="118"/>
    </row>
    <row r="4" spans="1:49" s="125" customFormat="1" ht="10.55" customHeight="1" x14ac:dyDescent="0.2">
      <c r="A4" s="121"/>
      <c r="B4" s="226"/>
      <c r="C4" s="227"/>
      <c r="D4" s="227"/>
      <c r="E4" s="228"/>
      <c r="F4" s="122"/>
      <c r="G4" s="232"/>
      <c r="H4" s="232"/>
      <c r="I4" s="234"/>
      <c r="J4" s="236"/>
      <c r="K4" s="237"/>
      <c r="L4" s="162"/>
      <c r="M4" s="236"/>
      <c r="N4" s="240"/>
      <c r="O4" s="237"/>
      <c r="P4" s="160"/>
      <c r="Q4" s="130"/>
      <c r="R4" s="124"/>
      <c r="S4" s="124"/>
      <c r="T4" s="242" t="s">
        <v>61</v>
      </c>
      <c r="U4" s="243"/>
      <c r="V4" s="243"/>
      <c r="W4" s="243"/>
      <c r="X4" s="243"/>
      <c r="Y4" s="243"/>
      <c r="Z4" s="243"/>
      <c r="AA4" s="243"/>
      <c r="AB4" s="243"/>
      <c r="AC4" s="123"/>
      <c r="AD4" s="123"/>
    </row>
    <row r="5" spans="1:49" s="125" customFormat="1" ht="11.4" customHeight="1" x14ac:dyDescent="0.2">
      <c r="A5" s="121"/>
      <c r="B5" s="229"/>
      <c r="C5" s="230"/>
      <c r="D5" s="230"/>
      <c r="E5" s="231"/>
      <c r="F5" s="122"/>
      <c r="G5" s="233"/>
      <c r="H5" s="233"/>
      <c r="I5" s="235"/>
      <c r="J5" s="238"/>
      <c r="K5" s="239"/>
      <c r="L5" s="162"/>
      <c r="M5" s="238"/>
      <c r="N5" s="241"/>
      <c r="O5" s="239"/>
      <c r="P5" s="160"/>
      <c r="Q5" s="130"/>
      <c r="R5" s="124"/>
      <c r="S5" s="124"/>
      <c r="T5" s="244"/>
      <c r="U5" s="244"/>
      <c r="V5" s="244"/>
      <c r="W5" s="244"/>
      <c r="X5" s="244"/>
      <c r="Y5" s="244"/>
      <c r="Z5" s="244"/>
      <c r="AA5" s="244"/>
      <c r="AB5" s="244"/>
      <c r="AC5" s="123"/>
      <c r="AD5" s="123"/>
    </row>
    <row r="6" spans="1:49" s="8" customFormat="1" ht="10.199999999999999" customHeight="1" x14ac:dyDescent="0.25">
      <c r="D6" s="77"/>
      <c r="E6" s="77"/>
      <c r="F6" s="77"/>
      <c r="G6" s="77"/>
      <c r="H6" s="77"/>
      <c r="I6" s="142"/>
      <c r="J6" s="142"/>
      <c r="K6" s="142"/>
      <c r="L6" s="77"/>
      <c r="M6" s="77"/>
      <c r="O6" s="142"/>
      <c r="P6" s="133"/>
      <c r="Q6" s="133"/>
      <c r="R6" s="15"/>
      <c r="S6" s="15"/>
      <c r="AB6" s="148"/>
    </row>
    <row r="7" spans="1:49" s="8" customFormat="1" ht="13.95" customHeight="1" x14ac:dyDescent="0.2">
      <c r="B7" s="245" t="s">
        <v>80</v>
      </c>
      <c r="C7" s="246"/>
      <c r="D7" s="246"/>
      <c r="E7" s="247"/>
      <c r="F7" s="251" t="s">
        <v>3</v>
      </c>
      <c r="G7" s="252"/>
      <c r="H7" s="253"/>
      <c r="I7" s="193"/>
      <c r="J7" s="156"/>
      <c r="K7" s="142"/>
      <c r="L7" s="77"/>
      <c r="M7" s="77"/>
      <c r="O7" s="142"/>
      <c r="P7" s="133"/>
      <c r="Q7" s="133"/>
      <c r="R7" s="15"/>
      <c r="S7" s="15"/>
      <c r="T7" s="254" t="s">
        <v>82</v>
      </c>
      <c r="U7" s="255"/>
      <c r="V7" s="255"/>
      <c r="W7" s="255"/>
      <c r="X7" s="255"/>
      <c r="Y7" s="255"/>
      <c r="Z7" s="255"/>
      <c r="AA7" s="255"/>
      <c r="AB7" s="256"/>
    </row>
    <row r="8" spans="1:49" s="16" customFormat="1" ht="48.1" customHeight="1" x14ac:dyDescent="0.2">
      <c r="A8" s="8"/>
      <c r="B8" s="248"/>
      <c r="C8" s="249"/>
      <c r="D8" s="249"/>
      <c r="E8" s="250"/>
      <c r="F8" s="263" t="s">
        <v>4</v>
      </c>
      <c r="G8" s="177" t="s">
        <v>76</v>
      </c>
      <c r="H8" s="177" t="s">
        <v>75</v>
      </c>
      <c r="I8" s="265"/>
      <c r="J8" s="265"/>
      <c r="K8" s="127"/>
      <c r="L8" s="12"/>
      <c r="M8" s="12"/>
      <c r="N8" s="14"/>
      <c r="O8" s="127"/>
      <c r="P8" s="128"/>
      <c r="Q8" s="131"/>
      <c r="R8" s="15"/>
      <c r="S8" s="146"/>
      <c r="T8" s="257"/>
      <c r="U8" s="258"/>
      <c r="V8" s="258"/>
      <c r="W8" s="258"/>
      <c r="X8" s="258"/>
      <c r="Y8" s="258"/>
      <c r="Z8" s="258"/>
      <c r="AA8" s="258"/>
      <c r="AB8" s="259"/>
      <c r="AC8" s="8"/>
      <c r="AD8" s="8"/>
    </row>
    <row r="9" spans="1:49" s="16" customFormat="1" ht="3.1" customHeight="1" x14ac:dyDescent="0.2">
      <c r="A9" s="8"/>
      <c r="B9" s="17"/>
      <c r="C9" s="18"/>
      <c r="D9" s="18"/>
      <c r="E9" s="19"/>
      <c r="F9" s="264"/>
      <c r="G9" s="178"/>
      <c r="H9" s="178"/>
      <c r="I9" s="266"/>
      <c r="J9" s="266"/>
      <c r="K9" s="127"/>
      <c r="L9" s="12"/>
      <c r="M9" s="12"/>
      <c r="N9" s="14"/>
      <c r="O9" s="127"/>
      <c r="P9" s="128"/>
      <c r="Q9" s="128"/>
      <c r="R9" s="15"/>
      <c r="S9" s="15"/>
      <c r="T9" s="257"/>
      <c r="U9" s="258"/>
      <c r="V9" s="258"/>
      <c r="W9" s="258"/>
      <c r="X9" s="258"/>
      <c r="Y9" s="258"/>
      <c r="Z9" s="258"/>
      <c r="AA9" s="258"/>
      <c r="AB9" s="259"/>
      <c r="AC9" s="8"/>
      <c r="AD9" s="8"/>
    </row>
    <row r="10" spans="1:49" s="16" customFormat="1" ht="13.75" customHeight="1" x14ac:dyDescent="0.2">
      <c r="A10" s="8"/>
      <c r="B10" s="267"/>
      <c r="C10" s="268"/>
      <c r="D10" s="268"/>
      <c r="E10" s="269"/>
      <c r="F10" s="20"/>
      <c r="G10" s="138">
        <f t="shared" ref="G10:G19" si="0">SUMIF($K$26:$K$2069,B10,$N$26:$N$2069)</f>
        <v>0</v>
      </c>
      <c r="H10" s="138">
        <f t="shared" ref="H10:H19" si="1">SUMIF($K$26:$K$2069,B10,$S$26:$S$2069)</f>
        <v>0</v>
      </c>
      <c r="I10" s="157"/>
      <c r="J10" s="157"/>
      <c r="K10" s="127"/>
      <c r="L10" s="12"/>
      <c r="M10" s="12"/>
      <c r="N10" s="14"/>
      <c r="O10" s="127"/>
      <c r="P10" s="128"/>
      <c r="Q10" s="128"/>
      <c r="R10" s="15"/>
      <c r="S10" s="15"/>
      <c r="T10" s="257"/>
      <c r="U10" s="258"/>
      <c r="V10" s="258"/>
      <c r="W10" s="258"/>
      <c r="X10" s="258"/>
      <c r="Y10" s="258"/>
      <c r="Z10" s="258"/>
      <c r="AA10" s="258"/>
      <c r="AB10" s="259"/>
      <c r="AC10" s="8"/>
      <c r="AD10" s="8"/>
    </row>
    <row r="11" spans="1:49" s="16" customFormat="1" ht="13.75" customHeight="1" x14ac:dyDescent="0.2">
      <c r="A11" s="8"/>
      <c r="B11" s="267"/>
      <c r="C11" s="268"/>
      <c r="D11" s="268"/>
      <c r="E11" s="269"/>
      <c r="F11" s="20"/>
      <c r="G11" s="138">
        <f t="shared" si="0"/>
        <v>0</v>
      </c>
      <c r="H11" s="138">
        <f t="shared" si="1"/>
        <v>0</v>
      </c>
      <c r="I11" s="157"/>
      <c r="J11" s="157"/>
      <c r="K11" s="127"/>
      <c r="L11" s="12"/>
      <c r="M11" s="12"/>
      <c r="N11" s="14"/>
      <c r="O11" s="127"/>
      <c r="P11" s="128"/>
      <c r="Q11" s="128"/>
      <c r="R11" s="15"/>
      <c r="S11" s="15"/>
      <c r="T11" s="257"/>
      <c r="U11" s="258"/>
      <c r="V11" s="258"/>
      <c r="W11" s="258"/>
      <c r="X11" s="258"/>
      <c r="Y11" s="258"/>
      <c r="Z11" s="258"/>
      <c r="AA11" s="258"/>
      <c r="AB11" s="259"/>
      <c r="AC11" s="8"/>
      <c r="AD11" s="8"/>
    </row>
    <row r="12" spans="1:49" s="16" customFormat="1" ht="13.75" customHeight="1" x14ac:dyDescent="0.2">
      <c r="A12" s="8"/>
      <c r="B12" s="267"/>
      <c r="C12" s="268"/>
      <c r="D12" s="268"/>
      <c r="E12" s="269"/>
      <c r="F12" s="20"/>
      <c r="G12" s="138">
        <f t="shared" si="0"/>
        <v>0</v>
      </c>
      <c r="H12" s="138">
        <f t="shared" si="1"/>
        <v>0</v>
      </c>
      <c r="I12" s="157"/>
      <c r="J12" s="157"/>
      <c r="K12" s="127"/>
      <c r="L12" s="12"/>
      <c r="M12" s="12"/>
      <c r="N12" s="14"/>
      <c r="O12" s="127"/>
      <c r="P12" s="128"/>
      <c r="Q12" s="128"/>
      <c r="R12" s="15"/>
      <c r="S12" s="15"/>
      <c r="T12" s="257"/>
      <c r="U12" s="258"/>
      <c r="V12" s="258"/>
      <c r="W12" s="258"/>
      <c r="X12" s="258"/>
      <c r="Y12" s="258"/>
      <c r="Z12" s="258"/>
      <c r="AA12" s="258"/>
      <c r="AB12" s="259"/>
      <c r="AC12" s="8"/>
      <c r="AD12" s="8"/>
    </row>
    <row r="13" spans="1:49" s="16" customFormat="1" ht="13.75" customHeight="1" x14ac:dyDescent="0.2">
      <c r="A13" s="8"/>
      <c r="B13" s="267"/>
      <c r="C13" s="268"/>
      <c r="D13" s="268"/>
      <c r="E13" s="269"/>
      <c r="F13" s="20"/>
      <c r="G13" s="138">
        <f t="shared" si="0"/>
        <v>0</v>
      </c>
      <c r="H13" s="138">
        <f t="shared" si="1"/>
        <v>0</v>
      </c>
      <c r="I13" s="157"/>
      <c r="J13" s="157"/>
      <c r="K13" s="127"/>
      <c r="L13" s="12"/>
      <c r="M13" s="12"/>
      <c r="N13" s="14"/>
      <c r="O13" s="127"/>
      <c r="P13" s="128"/>
      <c r="Q13" s="128"/>
      <c r="R13" s="15"/>
      <c r="S13" s="15"/>
      <c r="T13" s="257"/>
      <c r="U13" s="258"/>
      <c r="V13" s="258"/>
      <c r="W13" s="258"/>
      <c r="X13" s="258"/>
      <c r="Y13" s="258"/>
      <c r="Z13" s="258"/>
      <c r="AA13" s="258"/>
      <c r="AB13" s="259"/>
      <c r="AC13" s="8"/>
      <c r="AD13" s="8"/>
    </row>
    <row r="14" spans="1:49" s="16" customFormat="1" ht="13.75" customHeight="1" x14ac:dyDescent="0.2">
      <c r="A14" s="8"/>
      <c r="B14" s="267"/>
      <c r="C14" s="268"/>
      <c r="D14" s="268"/>
      <c r="E14" s="269"/>
      <c r="F14" s="20"/>
      <c r="G14" s="138">
        <f t="shared" si="0"/>
        <v>0</v>
      </c>
      <c r="H14" s="138">
        <f t="shared" si="1"/>
        <v>0</v>
      </c>
      <c r="I14" s="157"/>
      <c r="J14" s="157"/>
      <c r="K14" s="127"/>
      <c r="L14" s="12"/>
      <c r="M14" s="12"/>
      <c r="N14" s="14"/>
      <c r="O14" s="127"/>
      <c r="P14" s="128"/>
      <c r="Q14" s="128"/>
      <c r="R14" s="15"/>
      <c r="S14" s="15"/>
      <c r="T14" s="257"/>
      <c r="U14" s="258"/>
      <c r="V14" s="258"/>
      <c r="W14" s="258"/>
      <c r="X14" s="258"/>
      <c r="Y14" s="258"/>
      <c r="Z14" s="258"/>
      <c r="AA14" s="258"/>
      <c r="AB14" s="259"/>
      <c r="AC14" s="144"/>
      <c r="AD14" s="8"/>
    </row>
    <row r="15" spans="1:49" s="16" customFormat="1" ht="13.75" customHeight="1" x14ac:dyDescent="0.2">
      <c r="A15" s="8"/>
      <c r="B15" s="267"/>
      <c r="C15" s="268"/>
      <c r="D15" s="268"/>
      <c r="E15" s="269"/>
      <c r="F15" s="20"/>
      <c r="G15" s="138">
        <f t="shared" si="0"/>
        <v>0</v>
      </c>
      <c r="H15" s="138">
        <f t="shared" si="1"/>
        <v>0</v>
      </c>
      <c r="I15" s="157"/>
      <c r="J15" s="157"/>
      <c r="K15" s="127"/>
      <c r="L15" s="12"/>
      <c r="M15" s="12"/>
      <c r="N15" s="14"/>
      <c r="O15" s="127"/>
      <c r="P15" s="128"/>
      <c r="Q15" s="128"/>
      <c r="R15" s="15"/>
      <c r="S15" s="15"/>
      <c r="T15" s="257"/>
      <c r="U15" s="258"/>
      <c r="V15" s="258"/>
      <c r="W15" s="258"/>
      <c r="X15" s="258"/>
      <c r="Y15" s="258"/>
      <c r="Z15" s="258"/>
      <c r="AA15" s="258"/>
      <c r="AB15" s="259"/>
      <c r="AC15" s="8"/>
      <c r="AD15" s="8"/>
    </row>
    <row r="16" spans="1:49" s="16" customFormat="1" ht="13.75" customHeight="1" x14ac:dyDescent="0.2">
      <c r="A16" s="8"/>
      <c r="B16" s="267"/>
      <c r="C16" s="268"/>
      <c r="D16" s="268"/>
      <c r="E16" s="269"/>
      <c r="F16" s="20"/>
      <c r="G16" s="138">
        <f t="shared" si="0"/>
        <v>0</v>
      </c>
      <c r="H16" s="138">
        <f t="shared" si="1"/>
        <v>0</v>
      </c>
      <c r="I16" s="157"/>
      <c r="J16" s="157"/>
      <c r="K16" s="127"/>
      <c r="L16" s="12"/>
      <c r="M16" s="12"/>
      <c r="N16" s="14"/>
      <c r="O16" s="127"/>
      <c r="P16" s="128"/>
      <c r="Q16" s="128"/>
      <c r="R16" s="15"/>
      <c r="S16" s="15"/>
      <c r="T16" s="260"/>
      <c r="U16" s="261"/>
      <c r="V16" s="261"/>
      <c r="W16" s="261"/>
      <c r="X16" s="261"/>
      <c r="Y16" s="261"/>
      <c r="Z16" s="261"/>
      <c r="AA16" s="261"/>
      <c r="AB16" s="262"/>
      <c r="AC16" s="143"/>
      <c r="AD16" s="8"/>
    </row>
    <row r="17" spans="1:30" s="16" customFormat="1" ht="13.75" customHeight="1" x14ac:dyDescent="0.2">
      <c r="A17" s="8"/>
      <c r="B17" s="267"/>
      <c r="C17" s="268"/>
      <c r="D17" s="268"/>
      <c r="E17" s="269"/>
      <c r="F17" s="20"/>
      <c r="G17" s="138">
        <f t="shared" si="0"/>
        <v>0</v>
      </c>
      <c r="H17" s="138">
        <f t="shared" si="1"/>
        <v>0</v>
      </c>
      <c r="I17" s="157"/>
      <c r="J17" s="157"/>
      <c r="K17" s="127"/>
      <c r="L17" s="12"/>
      <c r="M17" s="12"/>
      <c r="N17" s="14"/>
      <c r="O17" s="127"/>
      <c r="P17" s="128"/>
      <c r="Q17" s="128"/>
      <c r="R17" s="15"/>
      <c r="S17" s="15"/>
      <c r="T17" s="15"/>
      <c r="U17" s="15"/>
      <c r="V17" s="15"/>
      <c r="W17" s="8"/>
      <c r="X17" s="8"/>
      <c r="Y17" s="8"/>
      <c r="Z17" s="8"/>
      <c r="AA17" s="8"/>
      <c r="AB17" s="148"/>
      <c r="AC17" s="8"/>
      <c r="AD17" s="8"/>
    </row>
    <row r="18" spans="1:30" s="16" customFormat="1" ht="13.75" customHeight="1" x14ac:dyDescent="0.2">
      <c r="A18" s="8"/>
      <c r="B18" s="267"/>
      <c r="C18" s="268"/>
      <c r="D18" s="268"/>
      <c r="E18" s="269"/>
      <c r="F18" s="20"/>
      <c r="G18" s="138">
        <f t="shared" si="0"/>
        <v>0</v>
      </c>
      <c r="H18" s="138">
        <f t="shared" si="1"/>
        <v>0</v>
      </c>
      <c r="I18" s="157"/>
      <c r="J18" s="157"/>
      <c r="K18" s="127"/>
      <c r="L18" s="12"/>
      <c r="M18" s="12"/>
      <c r="N18" s="14"/>
      <c r="O18" s="127"/>
      <c r="P18" s="128"/>
      <c r="Q18" s="128"/>
      <c r="R18" s="15"/>
      <c r="S18" s="15"/>
      <c r="T18" s="21"/>
      <c r="U18" s="8"/>
      <c r="V18" s="291" t="s">
        <v>5</v>
      </c>
      <c r="W18" s="292"/>
      <c r="X18" s="22"/>
      <c r="Y18" s="22"/>
      <c r="Z18" s="8"/>
      <c r="AA18" s="8"/>
      <c r="AB18" s="148"/>
      <c r="AC18" s="8"/>
      <c r="AD18" s="8"/>
    </row>
    <row r="19" spans="1:30" s="16" customFormat="1" ht="13.75" customHeight="1" x14ac:dyDescent="0.2">
      <c r="A19" s="8"/>
      <c r="B19" s="276"/>
      <c r="C19" s="277"/>
      <c r="D19" s="277"/>
      <c r="E19" s="278"/>
      <c r="F19" s="20"/>
      <c r="G19" s="138">
        <f t="shared" si="0"/>
        <v>0</v>
      </c>
      <c r="H19" s="138">
        <f t="shared" si="1"/>
        <v>0</v>
      </c>
      <c r="I19" s="157"/>
      <c r="J19" s="157"/>
      <c r="K19" s="127"/>
      <c r="L19" s="12"/>
      <c r="M19" s="12"/>
      <c r="N19" s="14"/>
      <c r="O19" s="127"/>
      <c r="P19" s="128"/>
      <c r="Q19" s="128"/>
      <c r="R19" s="15"/>
      <c r="S19" s="15"/>
      <c r="T19" s="145" t="s">
        <v>6</v>
      </c>
      <c r="U19" s="23"/>
      <c r="V19" s="24" t="s">
        <v>7</v>
      </c>
      <c r="W19" s="24" t="s">
        <v>8</v>
      </c>
      <c r="X19" s="25"/>
      <c r="Y19" s="25"/>
      <c r="Z19" s="26"/>
      <c r="AA19" s="26"/>
      <c r="AB19" s="150"/>
      <c r="AC19" s="26"/>
      <c r="AD19" s="8"/>
    </row>
    <row r="20" spans="1:30" s="16" customFormat="1" x14ac:dyDescent="0.2">
      <c r="A20" s="8"/>
      <c r="B20" s="27"/>
      <c r="C20" s="27"/>
      <c r="D20" s="28"/>
      <c r="E20" s="29" t="s">
        <v>9</v>
      </c>
      <c r="F20" s="30">
        <f>SUM(F10:F19)</f>
        <v>0</v>
      </c>
      <c r="G20" s="30">
        <f t="shared" ref="G20:H20" si="2">SUM(G10:G19)</f>
        <v>0</v>
      </c>
      <c r="H20" s="30">
        <f t="shared" si="2"/>
        <v>0</v>
      </c>
      <c r="I20" s="158"/>
      <c r="J20" s="158"/>
      <c r="K20" s="127"/>
      <c r="L20" s="12"/>
      <c r="M20" s="12"/>
      <c r="N20" s="14"/>
      <c r="O20" s="127"/>
      <c r="P20" s="128"/>
      <c r="Q20" s="128"/>
      <c r="R20" s="15"/>
      <c r="S20" s="15"/>
      <c r="T20" s="31"/>
      <c r="U20" s="32"/>
      <c r="V20" s="33"/>
      <c r="W20" s="33"/>
      <c r="X20" s="34"/>
      <c r="Y20" s="34"/>
      <c r="Z20" s="35"/>
      <c r="AA20" s="35"/>
      <c r="AB20" s="151"/>
      <c r="AC20" s="35"/>
      <c r="AD20" s="8"/>
    </row>
    <row r="21" spans="1:30" s="16" customFormat="1" ht="10.199999999999999" customHeight="1" x14ac:dyDescent="0.25">
      <c r="A21" s="8"/>
      <c r="B21" s="14"/>
      <c r="C21" s="14"/>
      <c r="D21" s="12"/>
      <c r="E21" s="12"/>
      <c r="F21" s="12"/>
      <c r="G21" s="12"/>
      <c r="H21" s="12"/>
      <c r="I21" s="127"/>
      <c r="J21" s="127"/>
      <c r="K21" s="127"/>
      <c r="L21" s="12"/>
      <c r="M21" s="12"/>
      <c r="N21" s="14"/>
      <c r="O21" s="127"/>
      <c r="P21" s="128"/>
      <c r="Q21" s="128"/>
      <c r="R21" s="15"/>
      <c r="S21" s="15"/>
      <c r="T21" s="8"/>
      <c r="U21" s="36"/>
      <c r="V21" s="8"/>
      <c r="W21" s="8"/>
      <c r="X21" s="8"/>
      <c r="Y21" s="8"/>
      <c r="Z21" s="26"/>
      <c r="AA21" s="26"/>
      <c r="AB21" s="150"/>
      <c r="AC21" s="26"/>
      <c r="AD21" s="8"/>
    </row>
    <row r="22" spans="1:30" s="45" customFormat="1" ht="10.199999999999999" customHeight="1" x14ac:dyDescent="0.2">
      <c r="A22" s="37"/>
      <c r="B22" s="38">
        <v>1</v>
      </c>
      <c r="C22" s="38"/>
      <c r="D22" s="39">
        <v>2</v>
      </c>
      <c r="E22" s="39" t="s">
        <v>10</v>
      </c>
      <c r="F22" s="39">
        <v>4</v>
      </c>
      <c r="G22" s="39">
        <v>5</v>
      </c>
      <c r="H22" s="39">
        <v>6</v>
      </c>
      <c r="I22" s="132">
        <v>7</v>
      </c>
      <c r="J22" s="139">
        <v>8</v>
      </c>
      <c r="K22" s="132">
        <v>9</v>
      </c>
      <c r="L22" s="39">
        <v>10</v>
      </c>
      <c r="M22" s="39">
        <v>11</v>
      </c>
      <c r="N22" s="39">
        <v>12</v>
      </c>
      <c r="O22" s="132">
        <v>13</v>
      </c>
      <c r="P22" s="132"/>
      <c r="Q22" s="132">
        <v>14</v>
      </c>
      <c r="R22" s="40">
        <v>15</v>
      </c>
      <c r="S22" s="40">
        <v>16</v>
      </c>
      <c r="T22" s="40"/>
      <c r="U22" s="41" t="s">
        <v>65</v>
      </c>
      <c r="V22" s="41" t="s">
        <v>64</v>
      </c>
      <c r="W22" s="42"/>
      <c r="X22" s="43" t="s">
        <v>63</v>
      </c>
      <c r="Y22" s="43" t="s">
        <v>81</v>
      </c>
      <c r="Z22" s="43" t="s">
        <v>62</v>
      </c>
      <c r="AA22" s="43"/>
      <c r="AB22" s="152"/>
      <c r="AC22" s="44"/>
      <c r="AD22" s="37"/>
    </row>
    <row r="23" spans="1:30" s="49" customFormat="1" ht="15.15" customHeight="1" x14ac:dyDescent="0.2">
      <c r="A23" s="46"/>
      <c r="B23" s="270" t="s">
        <v>11</v>
      </c>
      <c r="C23" s="47"/>
      <c r="D23" s="275" t="s">
        <v>12</v>
      </c>
      <c r="E23" s="275" t="s">
        <v>13</v>
      </c>
      <c r="F23" s="176" t="s">
        <v>67</v>
      </c>
      <c r="G23" s="270" t="s">
        <v>14</v>
      </c>
      <c r="H23" s="270" t="s">
        <v>68</v>
      </c>
      <c r="I23" s="270" t="s">
        <v>15</v>
      </c>
      <c r="J23" s="273" t="s">
        <v>16</v>
      </c>
      <c r="K23" s="274"/>
      <c r="L23" s="275" t="s">
        <v>17</v>
      </c>
      <c r="M23" s="275" t="s">
        <v>18</v>
      </c>
      <c r="N23" s="275" t="s">
        <v>19</v>
      </c>
      <c r="O23" s="275" t="s">
        <v>20</v>
      </c>
      <c r="P23" s="47"/>
      <c r="Q23" s="282" t="s">
        <v>58</v>
      </c>
      <c r="R23" s="283"/>
      <c r="S23" s="284"/>
      <c r="T23" s="285" t="str">
        <f>IF($T$20&lt;&gt;"Schule","","Auftragsdatum 
ist später oder gleich 
Beginn BWZ")</f>
        <v/>
      </c>
      <c r="U23" s="288" t="str">
        <f>IF($T$20&lt;&gt;"Schule","","Auftragsdatum ist früher oder ist gleich Rechnungsdatum")</f>
        <v/>
      </c>
      <c r="V23" s="288" t="str">
        <f>IF($T$20&lt;&gt;"Schule","","Zahlungsdatum ist 
später oder gleich Rechnungsdatum")</f>
        <v/>
      </c>
      <c r="W23" s="285" t="str">
        <f>IF($T$20&lt;&gt;"Schule","","Zahlungsdatum ist 
früher oder gleich 
Ende BWZ")</f>
        <v/>
      </c>
      <c r="X23" s="288" t="str">
        <f>IF($T$20&lt;&gt;"Schule","","Rechnungsbetrag (netto) ist kleiner oder gleich Rechnungsbetrag (brutto)")</f>
        <v/>
      </c>
      <c r="Y23" s="288" t="str">
        <f>IF($T$20&lt;&gt;"Schule","","Rechnungsbetrag (netto) ist anderer Betrag als Rechnungsbetrag (brutto)")</f>
        <v/>
      </c>
      <c r="Z23" s="288" t="str">
        <f>IF($T$20&lt;&gt;"Schule","","Zahlungsbetrag ist 
kleiner oder gleich Rechnungsbetrag (brutto)")</f>
        <v/>
      </c>
      <c r="AA23" s="307" t="str">
        <f>IF($T$20&lt;&gt;"Schule","","relevant bei vollständiger Vorsteuerabzugsberecht.
Zahlungsbetrag ist kleiner oder gleich Rechnungsbetrag (netto)")</f>
        <v/>
      </c>
      <c r="AB23" s="298" t="str">
        <f>IF($T$20&lt;&gt;"Schule","","Anteil MwSt. in %")</f>
        <v/>
      </c>
      <c r="AC23" s="270" t="s">
        <v>11</v>
      </c>
      <c r="AD23" s="48"/>
    </row>
    <row r="24" spans="1:30" s="49" customFormat="1" ht="16.149999999999999" customHeight="1" x14ac:dyDescent="0.2">
      <c r="A24" s="46"/>
      <c r="B24" s="279"/>
      <c r="C24" s="47"/>
      <c r="D24" s="281"/>
      <c r="E24" s="281"/>
      <c r="F24" s="163" t="s">
        <v>74</v>
      </c>
      <c r="G24" s="271"/>
      <c r="H24" s="271"/>
      <c r="I24" s="271"/>
      <c r="J24" s="301" t="s">
        <v>21</v>
      </c>
      <c r="K24" s="303" t="s">
        <v>22</v>
      </c>
      <c r="L24" s="275"/>
      <c r="M24" s="281"/>
      <c r="N24" s="281"/>
      <c r="O24" s="281"/>
      <c r="P24" s="47"/>
      <c r="Q24" s="165" t="s">
        <v>23</v>
      </c>
      <c r="R24" s="305" t="s">
        <v>24</v>
      </c>
      <c r="S24" s="305" t="s">
        <v>25</v>
      </c>
      <c r="T24" s="286"/>
      <c r="U24" s="289"/>
      <c r="V24" s="289"/>
      <c r="W24" s="286"/>
      <c r="X24" s="289"/>
      <c r="Y24" s="289"/>
      <c r="Z24" s="289"/>
      <c r="AA24" s="308"/>
      <c r="AB24" s="299"/>
      <c r="AC24" s="279"/>
      <c r="AD24" s="50"/>
    </row>
    <row r="25" spans="1:30" s="49" customFormat="1" ht="16.3" customHeight="1" x14ac:dyDescent="0.2">
      <c r="A25" s="46"/>
      <c r="B25" s="280"/>
      <c r="C25" s="47"/>
      <c r="D25" s="281"/>
      <c r="E25" s="281"/>
      <c r="F25" s="164"/>
      <c r="G25" s="272"/>
      <c r="H25" s="272"/>
      <c r="I25" s="272"/>
      <c r="J25" s="302"/>
      <c r="K25" s="304"/>
      <c r="L25" s="275"/>
      <c r="M25" s="281"/>
      <c r="N25" s="281"/>
      <c r="O25" s="281"/>
      <c r="P25" s="47"/>
      <c r="Q25" s="166"/>
      <c r="R25" s="306"/>
      <c r="S25" s="306"/>
      <c r="T25" s="287"/>
      <c r="U25" s="290"/>
      <c r="V25" s="290"/>
      <c r="W25" s="287"/>
      <c r="X25" s="290"/>
      <c r="Y25" s="290"/>
      <c r="Z25" s="290"/>
      <c r="AA25" s="309"/>
      <c r="AB25" s="300"/>
      <c r="AC25" s="280"/>
      <c r="AD25" s="50"/>
    </row>
    <row r="26" spans="1:30" s="190" customFormat="1" ht="13.6" customHeight="1" x14ac:dyDescent="0.2">
      <c r="A26" s="187"/>
      <c r="B26" s="188">
        <v>1</v>
      </c>
      <c r="C26" s="189"/>
      <c r="D26" s="51"/>
      <c r="E26" s="51"/>
      <c r="F26" s="174"/>
      <c r="G26" s="155"/>
      <c r="H26" s="172"/>
      <c r="I26" s="52"/>
      <c r="J26" s="53"/>
      <c r="K26" s="54"/>
      <c r="L26" s="55"/>
      <c r="M26" s="55"/>
      <c r="N26" s="55"/>
      <c r="O26" s="56"/>
      <c r="P26" s="57"/>
      <c r="Q26" s="167" t="str">
        <f>IF(E26&lt;=G26,"",$U$22&amp;(CHAR(10)))&amp;
IF(D26&gt;=G26,"",$V$22&amp;(CHAR(10)))&amp;
IF(M26="","",IF(L26&lt;&gt;M26,"",$Y$22&amp;(CHAR(10))))&amp;
IF(N26&lt;=L26,"",$Z$22&amp;(CHAR(10)))&amp;
IF(M26&lt;=L26,"",$X$22)</f>
        <v/>
      </c>
      <c r="R26" s="168"/>
      <c r="S26" s="169"/>
      <c r="T26" s="58" t="str">
        <f t="shared" ref="T26:T57" si="3">IF($T$20&lt;&gt;"Schule","",IF(K26="","",IF(E26&gt;=BEGINN,"JA","NEIN")))</f>
        <v/>
      </c>
      <c r="U26" s="58" t="str">
        <f>IF($T$20&lt;&gt;"Schule","",IF(K26="","",IF(E26&lt;=G26,"JA","NEIN")))</f>
        <v/>
      </c>
      <c r="V26" s="58" t="str">
        <f>IF($T$20&lt;&gt;"Schule","",IF(K26="","",IF(D26&gt;=G26,"JA","NEIN")))</f>
        <v/>
      </c>
      <c r="W26" s="58" t="str">
        <f t="shared" ref="W26:W57" si="4">IF($T$20&lt;&gt;"Schule","",IF(K26="","",IF(D26&lt;=ENDE,"JA","NEIN")))</f>
        <v/>
      </c>
      <c r="X26" s="59" t="str">
        <f>IF($T$20&lt;&gt;"Schule","",IF(L26="","",IF(M26&lt;=L26,"JA","NEIN")))</f>
        <v/>
      </c>
      <c r="Y26" s="59" t="str">
        <f>IF($T$20&lt;&gt;"Schule","",IF(L26="","",IF(L26=M26,"NEIN","JA")))</f>
        <v/>
      </c>
      <c r="Z26" s="59" t="str">
        <f>IF($T$20&lt;&gt;"Schule","",IF(L26="","",IF(N26&lt;=L26,"JA","NEIN")))</f>
        <v/>
      </c>
      <c r="AA26" s="59" t="str">
        <f>IF($T$20&lt;&gt;"Schule","",IF(N26="","",IF(N26&lt;=M26,"JA","NEIN")))</f>
        <v/>
      </c>
      <c r="AB26" s="181" t="str">
        <f t="shared" ref="AB26:AB89" si="5">IF($T$20&lt;&gt;"Schule","",IF(L26="","",L26/M26-1))</f>
        <v/>
      </c>
      <c r="AC26" s="188">
        <f t="shared" ref="AC26:AC89" si="6">B26</f>
        <v>1</v>
      </c>
      <c r="AD26" s="60"/>
    </row>
    <row r="27" spans="1:30" s="190" customFormat="1" x14ac:dyDescent="0.2">
      <c r="A27" s="187"/>
      <c r="B27" s="191">
        <f>B26+1</f>
        <v>2</v>
      </c>
      <c r="C27" s="189"/>
      <c r="D27" s="61"/>
      <c r="E27" s="61"/>
      <c r="F27" s="173"/>
      <c r="G27" s="61"/>
      <c r="H27" s="173"/>
      <c r="I27" s="62"/>
      <c r="J27" s="63"/>
      <c r="K27" s="54"/>
      <c r="L27" s="64"/>
      <c r="M27" s="64"/>
      <c r="N27" s="64"/>
      <c r="O27" s="62"/>
      <c r="P27" s="57"/>
      <c r="Q27" s="167" t="str">
        <f t="shared" ref="Q27:Q90" si="7">IF(E27&lt;=G27,"",$U$22&amp;(CHAR(10)))&amp;
IF(D27&gt;=G27,"",$V$22&amp;(CHAR(10)))&amp;
IF(M27="","",IF(L27&lt;&gt;M27,"",$Y$22&amp;(CHAR(10))))&amp;
IF(N27&lt;=L27,"",$Z$22&amp;(CHAR(10)))&amp;
IF(M27&lt;=L27,"",$X$22)</f>
        <v/>
      </c>
      <c r="R27" s="168"/>
      <c r="S27" s="169"/>
      <c r="T27" s="58" t="str">
        <f t="shared" si="3"/>
        <v/>
      </c>
      <c r="U27" s="58" t="str">
        <f t="shared" ref="U27:U90" si="8">IF($T$20&lt;&gt;"Schule","",IF(K27="","",IF(E27&lt;=G27,"JA","NEIN")))</f>
        <v/>
      </c>
      <c r="V27" s="58" t="str">
        <f t="shared" ref="V27:V90" si="9">IF($T$20&lt;&gt;"Schule","",IF(K27="","",IF(D27&gt;=G27,"JA","NEIN")))</f>
        <v/>
      </c>
      <c r="W27" s="58" t="str">
        <f t="shared" si="4"/>
        <v/>
      </c>
      <c r="X27" s="59" t="str">
        <f t="shared" ref="X27:X90" si="10">IF($T$20&lt;&gt;"Schule","",IF(L27="","",IF(M27&lt;=L27,"JA","NEIN")))</f>
        <v/>
      </c>
      <c r="Y27" s="59" t="str">
        <f t="shared" ref="Y27:Y90" si="11">IF($T$20&lt;&gt;"Schule","",IF(L27="","",IF(L27=M27,"NEIN","JA")))</f>
        <v/>
      </c>
      <c r="Z27" s="59" t="str">
        <f t="shared" ref="Z27:Z90" si="12">IF($T$20&lt;&gt;"Schule","",IF(L27="","",IF(N27&lt;=L27,"JA","NEIN")))</f>
        <v/>
      </c>
      <c r="AA27" s="59" t="str">
        <f t="shared" ref="AA27:AA90" si="13">IF($T$20&lt;&gt;"Schule","",IF(N27="","",IF(N27&lt;=M27,"JA","NEIN")))</f>
        <v/>
      </c>
      <c r="AB27" s="181" t="str">
        <f t="shared" si="5"/>
        <v/>
      </c>
      <c r="AC27" s="188">
        <f t="shared" si="6"/>
        <v>2</v>
      </c>
      <c r="AD27" s="60"/>
    </row>
    <row r="28" spans="1:30" s="190" customFormat="1" x14ac:dyDescent="0.2">
      <c r="A28" s="187"/>
      <c r="B28" s="191">
        <f>B27+1</f>
        <v>3</v>
      </c>
      <c r="C28" s="192"/>
      <c r="D28" s="61"/>
      <c r="E28" s="61"/>
      <c r="F28" s="173"/>
      <c r="G28" s="61"/>
      <c r="H28" s="173"/>
      <c r="I28" s="62"/>
      <c r="J28" s="63"/>
      <c r="K28" s="54"/>
      <c r="L28" s="64"/>
      <c r="M28" s="64"/>
      <c r="N28" s="64"/>
      <c r="O28" s="62"/>
      <c r="P28" s="65"/>
      <c r="Q28" s="167" t="str">
        <f t="shared" si="7"/>
        <v/>
      </c>
      <c r="R28" s="170"/>
      <c r="S28" s="169"/>
      <c r="T28" s="58" t="str">
        <f t="shared" si="3"/>
        <v/>
      </c>
      <c r="U28" s="58" t="str">
        <f t="shared" si="8"/>
        <v/>
      </c>
      <c r="V28" s="58" t="str">
        <f t="shared" si="9"/>
        <v/>
      </c>
      <c r="W28" s="58" t="str">
        <f t="shared" si="4"/>
        <v/>
      </c>
      <c r="X28" s="59" t="str">
        <f t="shared" si="10"/>
        <v/>
      </c>
      <c r="Y28" s="59" t="str">
        <f t="shared" si="11"/>
        <v/>
      </c>
      <c r="Z28" s="59" t="str">
        <f t="shared" si="12"/>
        <v/>
      </c>
      <c r="AA28" s="59" t="str">
        <f t="shared" si="13"/>
        <v/>
      </c>
      <c r="AB28" s="181" t="str">
        <f t="shared" si="5"/>
        <v/>
      </c>
      <c r="AC28" s="188">
        <f t="shared" si="6"/>
        <v>3</v>
      </c>
      <c r="AD28" s="60"/>
    </row>
    <row r="29" spans="1:30" s="190" customFormat="1" x14ac:dyDescent="0.2">
      <c r="A29" s="187"/>
      <c r="B29" s="191">
        <f t="shared" ref="B29:B73" si="14">B28+1</f>
        <v>4</v>
      </c>
      <c r="C29" s="192"/>
      <c r="D29" s="61"/>
      <c r="E29" s="61"/>
      <c r="F29" s="173"/>
      <c r="G29" s="61"/>
      <c r="H29" s="173"/>
      <c r="I29" s="62"/>
      <c r="J29" s="63"/>
      <c r="K29" s="54"/>
      <c r="L29" s="64"/>
      <c r="M29" s="64"/>
      <c r="N29" s="64"/>
      <c r="O29" s="62"/>
      <c r="P29" s="65"/>
      <c r="Q29" s="167" t="str">
        <f t="shared" si="7"/>
        <v/>
      </c>
      <c r="R29" s="170"/>
      <c r="S29" s="169"/>
      <c r="T29" s="58" t="str">
        <f t="shared" si="3"/>
        <v/>
      </c>
      <c r="U29" s="58" t="str">
        <f t="shared" si="8"/>
        <v/>
      </c>
      <c r="V29" s="58" t="str">
        <f t="shared" si="9"/>
        <v/>
      </c>
      <c r="W29" s="58" t="str">
        <f t="shared" si="4"/>
        <v/>
      </c>
      <c r="X29" s="59" t="str">
        <f t="shared" si="10"/>
        <v/>
      </c>
      <c r="Y29" s="59" t="str">
        <f t="shared" si="11"/>
        <v/>
      </c>
      <c r="Z29" s="59" t="str">
        <f t="shared" si="12"/>
        <v/>
      </c>
      <c r="AA29" s="59" t="str">
        <f t="shared" si="13"/>
        <v/>
      </c>
      <c r="AB29" s="181" t="str">
        <f t="shared" si="5"/>
        <v/>
      </c>
      <c r="AC29" s="188">
        <f t="shared" si="6"/>
        <v>4</v>
      </c>
      <c r="AD29" s="60"/>
    </row>
    <row r="30" spans="1:30" s="190" customFormat="1" x14ac:dyDescent="0.2">
      <c r="A30" s="187"/>
      <c r="B30" s="191">
        <f t="shared" si="14"/>
        <v>5</v>
      </c>
      <c r="C30" s="192"/>
      <c r="D30" s="61"/>
      <c r="E30" s="61"/>
      <c r="F30" s="173"/>
      <c r="G30" s="61"/>
      <c r="H30" s="173"/>
      <c r="I30" s="62"/>
      <c r="J30" s="63"/>
      <c r="K30" s="54"/>
      <c r="L30" s="64"/>
      <c r="M30" s="64"/>
      <c r="N30" s="64"/>
      <c r="O30" s="62"/>
      <c r="P30" s="65"/>
      <c r="Q30" s="167" t="str">
        <f t="shared" si="7"/>
        <v/>
      </c>
      <c r="R30" s="170"/>
      <c r="S30" s="169"/>
      <c r="T30" s="58" t="str">
        <f t="shared" si="3"/>
        <v/>
      </c>
      <c r="U30" s="58" t="str">
        <f t="shared" si="8"/>
        <v/>
      </c>
      <c r="V30" s="58" t="str">
        <f t="shared" si="9"/>
        <v/>
      </c>
      <c r="W30" s="58" t="str">
        <f t="shared" si="4"/>
        <v/>
      </c>
      <c r="X30" s="59" t="str">
        <f t="shared" si="10"/>
        <v/>
      </c>
      <c r="Y30" s="59" t="str">
        <f t="shared" si="11"/>
        <v/>
      </c>
      <c r="Z30" s="59" t="str">
        <f t="shared" si="12"/>
        <v/>
      </c>
      <c r="AA30" s="59" t="str">
        <f t="shared" si="13"/>
        <v/>
      </c>
      <c r="AB30" s="181" t="str">
        <f t="shared" si="5"/>
        <v/>
      </c>
      <c r="AC30" s="188">
        <f t="shared" si="6"/>
        <v>5</v>
      </c>
      <c r="AD30" s="60"/>
    </row>
    <row r="31" spans="1:30" s="190" customFormat="1" x14ac:dyDescent="0.2">
      <c r="A31" s="187"/>
      <c r="B31" s="191">
        <f t="shared" si="14"/>
        <v>6</v>
      </c>
      <c r="C31" s="192"/>
      <c r="D31" s="61"/>
      <c r="E31" s="61"/>
      <c r="F31" s="173"/>
      <c r="G31" s="61"/>
      <c r="H31" s="173"/>
      <c r="I31" s="62"/>
      <c r="J31" s="63"/>
      <c r="K31" s="54"/>
      <c r="L31" s="64"/>
      <c r="M31" s="64"/>
      <c r="N31" s="64"/>
      <c r="O31" s="62"/>
      <c r="P31" s="65"/>
      <c r="Q31" s="167" t="str">
        <f t="shared" si="7"/>
        <v/>
      </c>
      <c r="R31" s="170"/>
      <c r="S31" s="169"/>
      <c r="T31" s="58" t="str">
        <f t="shared" si="3"/>
        <v/>
      </c>
      <c r="U31" s="58" t="str">
        <f t="shared" si="8"/>
        <v/>
      </c>
      <c r="V31" s="58" t="str">
        <f t="shared" si="9"/>
        <v/>
      </c>
      <c r="W31" s="58" t="str">
        <f t="shared" si="4"/>
        <v/>
      </c>
      <c r="X31" s="59" t="str">
        <f t="shared" si="10"/>
        <v/>
      </c>
      <c r="Y31" s="59" t="str">
        <f t="shared" si="11"/>
        <v/>
      </c>
      <c r="Z31" s="59" t="str">
        <f t="shared" si="12"/>
        <v/>
      </c>
      <c r="AA31" s="59" t="str">
        <f t="shared" si="13"/>
        <v/>
      </c>
      <c r="AB31" s="181" t="str">
        <f t="shared" si="5"/>
        <v/>
      </c>
      <c r="AC31" s="188">
        <f t="shared" si="6"/>
        <v>6</v>
      </c>
      <c r="AD31" s="60"/>
    </row>
    <row r="32" spans="1:30" s="190" customFormat="1" x14ac:dyDescent="0.2">
      <c r="A32" s="187"/>
      <c r="B32" s="191">
        <f t="shared" si="14"/>
        <v>7</v>
      </c>
      <c r="C32" s="192"/>
      <c r="D32" s="61"/>
      <c r="E32" s="61"/>
      <c r="F32" s="173"/>
      <c r="G32" s="61"/>
      <c r="H32" s="173"/>
      <c r="I32" s="62"/>
      <c r="J32" s="63"/>
      <c r="K32" s="54"/>
      <c r="L32" s="64"/>
      <c r="M32" s="64"/>
      <c r="N32" s="64"/>
      <c r="O32" s="62"/>
      <c r="P32" s="65"/>
      <c r="Q32" s="167" t="str">
        <f t="shared" si="7"/>
        <v/>
      </c>
      <c r="R32" s="170"/>
      <c r="S32" s="169"/>
      <c r="T32" s="58" t="str">
        <f t="shared" si="3"/>
        <v/>
      </c>
      <c r="U32" s="58" t="str">
        <f t="shared" si="8"/>
        <v/>
      </c>
      <c r="V32" s="58" t="str">
        <f t="shared" si="9"/>
        <v/>
      </c>
      <c r="W32" s="58" t="str">
        <f t="shared" si="4"/>
        <v/>
      </c>
      <c r="X32" s="59" t="str">
        <f t="shared" si="10"/>
        <v/>
      </c>
      <c r="Y32" s="59" t="str">
        <f t="shared" si="11"/>
        <v/>
      </c>
      <c r="Z32" s="59" t="str">
        <f t="shared" si="12"/>
        <v/>
      </c>
      <c r="AA32" s="59" t="str">
        <f t="shared" si="13"/>
        <v/>
      </c>
      <c r="AB32" s="181" t="str">
        <f t="shared" si="5"/>
        <v/>
      </c>
      <c r="AC32" s="188">
        <f t="shared" si="6"/>
        <v>7</v>
      </c>
      <c r="AD32" s="60"/>
    </row>
    <row r="33" spans="1:30" s="190" customFormat="1" x14ac:dyDescent="0.2">
      <c r="A33" s="187"/>
      <c r="B33" s="191">
        <f t="shared" si="14"/>
        <v>8</v>
      </c>
      <c r="C33" s="192"/>
      <c r="D33" s="61"/>
      <c r="E33" s="61"/>
      <c r="F33" s="173"/>
      <c r="G33" s="61"/>
      <c r="H33" s="173"/>
      <c r="I33" s="62"/>
      <c r="J33" s="63"/>
      <c r="K33" s="54"/>
      <c r="L33" s="64"/>
      <c r="M33" s="64"/>
      <c r="N33" s="64"/>
      <c r="O33" s="62"/>
      <c r="P33" s="65"/>
      <c r="Q33" s="167" t="str">
        <f t="shared" si="7"/>
        <v/>
      </c>
      <c r="R33" s="170"/>
      <c r="S33" s="169"/>
      <c r="T33" s="58" t="str">
        <f t="shared" si="3"/>
        <v/>
      </c>
      <c r="U33" s="58" t="str">
        <f t="shared" si="8"/>
        <v/>
      </c>
      <c r="V33" s="58" t="str">
        <f t="shared" si="9"/>
        <v/>
      </c>
      <c r="W33" s="58" t="str">
        <f t="shared" si="4"/>
        <v/>
      </c>
      <c r="X33" s="59" t="str">
        <f t="shared" si="10"/>
        <v/>
      </c>
      <c r="Y33" s="59" t="str">
        <f t="shared" si="11"/>
        <v/>
      </c>
      <c r="Z33" s="59" t="str">
        <f t="shared" si="12"/>
        <v/>
      </c>
      <c r="AA33" s="59" t="str">
        <f t="shared" si="13"/>
        <v/>
      </c>
      <c r="AB33" s="181" t="str">
        <f t="shared" si="5"/>
        <v/>
      </c>
      <c r="AC33" s="188">
        <f t="shared" si="6"/>
        <v>8</v>
      </c>
      <c r="AD33" s="60"/>
    </row>
    <row r="34" spans="1:30" s="190" customFormat="1" x14ac:dyDescent="0.2">
      <c r="A34" s="187"/>
      <c r="B34" s="191">
        <f t="shared" si="14"/>
        <v>9</v>
      </c>
      <c r="C34" s="192"/>
      <c r="D34" s="61"/>
      <c r="E34" s="61"/>
      <c r="F34" s="173"/>
      <c r="G34" s="61"/>
      <c r="H34" s="173"/>
      <c r="I34" s="62"/>
      <c r="J34" s="63"/>
      <c r="K34" s="54"/>
      <c r="L34" s="64"/>
      <c r="M34" s="64"/>
      <c r="N34" s="64"/>
      <c r="O34" s="62"/>
      <c r="P34" s="65"/>
      <c r="Q34" s="167" t="str">
        <f t="shared" si="7"/>
        <v/>
      </c>
      <c r="R34" s="170"/>
      <c r="S34" s="169"/>
      <c r="T34" s="58" t="str">
        <f t="shared" si="3"/>
        <v/>
      </c>
      <c r="U34" s="58" t="str">
        <f t="shared" si="8"/>
        <v/>
      </c>
      <c r="V34" s="58" t="str">
        <f t="shared" si="9"/>
        <v/>
      </c>
      <c r="W34" s="58" t="str">
        <f t="shared" si="4"/>
        <v/>
      </c>
      <c r="X34" s="59" t="str">
        <f t="shared" si="10"/>
        <v/>
      </c>
      <c r="Y34" s="59" t="str">
        <f t="shared" si="11"/>
        <v/>
      </c>
      <c r="Z34" s="59" t="str">
        <f t="shared" si="12"/>
        <v/>
      </c>
      <c r="AA34" s="59" t="str">
        <f t="shared" si="13"/>
        <v/>
      </c>
      <c r="AB34" s="181" t="str">
        <f t="shared" si="5"/>
        <v/>
      </c>
      <c r="AC34" s="188">
        <f t="shared" si="6"/>
        <v>9</v>
      </c>
      <c r="AD34" s="60"/>
    </row>
    <row r="35" spans="1:30" s="190" customFormat="1" x14ac:dyDescent="0.2">
      <c r="A35" s="187"/>
      <c r="B35" s="191">
        <f t="shared" si="14"/>
        <v>10</v>
      </c>
      <c r="C35" s="192"/>
      <c r="D35" s="61"/>
      <c r="E35" s="61"/>
      <c r="F35" s="173"/>
      <c r="G35" s="61"/>
      <c r="H35" s="173"/>
      <c r="I35" s="62"/>
      <c r="J35" s="63"/>
      <c r="K35" s="54"/>
      <c r="L35" s="64"/>
      <c r="M35" s="64"/>
      <c r="N35" s="64"/>
      <c r="O35" s="62"/>
      <c r="P35" s="65"/>
      <c r="Q35" s="167" t="str">
        <f t="shared" si="7"/>
        <v/>
      </c>
      <c r="R35" s="170"/>
      <c r="S35" s="169"/>
      <c r="T35" s="58" t="str">
        <f t="shared" si="3"/>
        <v/>
      </c>
      <c r="U35" s="58" t="str">
        <f t="shared" si="8"/>
        <v/>
      </c>
      <c r="V35" s="58" t="str">
        <f t="shared" si="9"/>
        <v/>
      </c>
      <c r="W35" s="58" t="str">
        <f t="shared" si="4"/>
        <v/>
      </c>
      <c r="X35" s="59" t="str">
        <f t="shared" si="10"/>
        <v/>
      </c>
      <c r="Y35" s="59" t="str">
        <f t="shared" si="11"/>
        <v/>
      </c>
      <c r="Z35" s="59" t="str">
        <f t="shared" si="12"/>
        <v/>
      </c>
      <c r="AA35" s="59" t="str">
        <f t="shared" si="13"/>
        <v/>
      </c>
      <c r="AB35" s="181" t="str">
        <f t="shared" si="5"/>
        <v/>
      </c>
      <c r="AC35" s="188">
        <f t="shared" si="6"/>
        <v>10</v>
      </c>
      <c r="AD35" s="60"/>
    </row>
    <row r="36" spans="1:30" s="190" customFormat="1" x14ac:dyDescent="0.2">
      <c r="A36" s="187"/>
      <c r="B36" s="191">
        <f t="shared" si="14"/>
        <v>11</v>
      </c>
      <c r="C36" s="192"/>
      <c r="D36" s="61"/>
      <c r="E36" s="61"/>
      <c r="F36" s="173"/>
      <c r="G36" s="61"/>
      <c r="H36" s="173"/>
      <c r="I36" s="62"/>
      <c r="J36" s="63"/>
      <c r="K36" s="54"/>
      <c r="L36" s="64"/>
      <c r="M36" s="64"/>
      <c r="N36" s="64"/>
      <c r="O36" s="62"/>
      <c r="P36" s="65"/>
      <c r="Q36" s="167" t="str">
        <f t="shared" si="7"/>
        <v/>
      </c>
      <c r="R36" s="170"/>
      <c r="S36" s="169"/>
      <c r="T36" s="58" t="str">
        <f t="shared" si="3"/>
        <v/>
      </c>
      <c r="U36" s="58" t="str">
        <f t="shared" si="8"/>
        <v/>
      </c>
      <c r="V36" s="58" t="str">
        <f t="shared" si="9"/>
        <v/>
      </c>
      <c r="W36" s="58" t="str">
        <f t="shared" si="4"/>
        <v/>
      </c>
      <c r="X36" s="59" t="str">
        <f t="shared" si="10"/>
        <v/>
      </c>
      <c r="Y36" s="59" t="str">
        <f t="shared" si="11"/>
        <v/>
      </c>
      <c r="Z36" s="59" t="str">
        <f t="shared" si="12"/>
        <v/>
      </c>
      <c r="AA36" s="59" t="str">
        <f t="shared" si="13"/>
        <v/>
      </c>
      <c r="AB36" s="181" t="str">
        <f t="shared" si="5"/>
        <v/>
      </c>
      <c r="AC36" s="188">
        <f t="shared" si="6"/>
        <v>11</v>
      </c>
      <c r="AD36" s="60"/>
    </row>
    <row r="37" spans="1:30" s="190" customFormat="1" x14ac:dyDescent="0.2">
      <c r="A37" s="187"/>
      <c r="B37" s="191">
        <f t="shared" si="14"/>
        <v>12</v>
      </c>
      <c r="C37" s="192"/>
      <c r="D37" s="61"/>
      <c r="E37" s="61"/>
      <c r="F37" s="173"/>
      <c r="G37" s="61"/>
      <c r="H37" s="173"/>
      <c r="I37" s="62"/>
      <c r="J37" s="63"/>
      <c r="K37" s="54"/>
      <c r="L37" s="64"/>
      <c r="M37" s="64"/>
      <c r="N37" s="64"/>
      <c r="O37" s="62"/>
      <c r="P37" s="65"/>
      <c r="Q37" s="167" t="str">
        <f t="shared" si="7"/>
        <v/>
      </c>
      <c r="R37" s="170"/>
      <c r="S37" s="169"/>
      <c r="T37" s="58" t="str">
        <f t="shared" si="3"/>
        <v/>
      </c>
      <c r="U37" s="58" t="str">
        <f t="shared" si="8"/>
        <v/>
      </c>
      <c r="V37" s="58" t="str">
        <f t="shared" si="9"/>
        <v/>
      </c>
      <c r="W37" s="58" t="str">
        <f t="shared" si="4"/>
        <v/>
      </c>
      <c r="X37" s="59" t="str">
        <f t="shared" si="10"/>
        <v/>
      </c>
      <c r="Y37" s="59" t="str">
        <f t="shared" si="11"/>
        <v/>
      </c>
      <c r="Z37" s="59" t="str">
        <f t="shared" si="12"/>
        <v/>
      </c>
      <c r="AA37" s="59" t="str">
        <f t="shared" si="13"/>
        <v/>
      </c>
      <c r="AB37" s="181" t="str">
        <f t="shared" si="5"/>
        <v/>
      </c>
      <c r="AC37" s="188">
        <f t="shared" si="6"/>
        <v>12</v>
      </c>
      <c r="AD37" s="60"/>
    </row>
    <row r="38" spans="1:30" s="190" customFormat="1" x14ac:dyDescent="0.2">
      <c r="A38" s="187"/>
      <c r="B38" s="191">
        <f t="shared" si="14"/>
        <v>13</v>
      </c>
      <c r="C38" s="192"/>
      <c r="D38" s="61"/>
      <c r="E38" s="61"/>
      <c r="F38" s="173"/>
      <c r="G38" s="61"/>
      <c r="H38" s="173"/>
      <c r="I38" s="62"/>
      <c r="J38" s="63"/>
      <c r="K38" s="54"/>
      <c r="L38" s="64"/>
      <c r="M38" s="64"/>
      <c r="N38" s="64"/>
      <c r="O38" s="62"/>
      <c r="P38" s="65"/>
      <c r="Q38" s="167" t="str">
        <f t="shared" si="7"/>
        <v/>
      </c>
      <c r="R38" s="170"/>
      <c r="S38" s="169"/>
      <c r="T38" s="58" t="str">
        <f t="shared" si="3"/>
        <v/>
      </c>
      <c r="U38" s="58" t="str">
        <f t="shared" si="8"/>
        <v/>
      </c>
      <c r="V38" s="58" t="str">
        <f t="shared" si="9"/>
        <v/>
      </c>
      <c r="W38" s="58" t="str">
        <f t="shared" si="4"/>
        <v/>
      </c>
      <c r="X38" s="59" t="str">
        <f t="shared" si="10"/>
        <v/>
      </c>
      <c r="Y38" s="59" t="str">
        <f t="shared" si="11"/>
        <v/>
      </c>
      <c r="Z38" s="59" t="str">
        <f t="shared" si="12"/>
        <v/>
      </c>
      <c r="AA38" s="59" t="str">
        <f t="shared" si="13"/>
        <v/>
      </c>
      <c r="AB38" s="181" t="str">
        <f t="shared" si="5"/>
        <v/>
      </c>
      <c r="AC38" s="188">
        <f t="shared" si="6"/>
        <v>13</v>
      </c>
      <c r="AD38" s="60"/>
    </row>
    <row r="39" spans="1:30" s="190" customFormat="1" x14ac:dyDescent="0.2">
      <c r="A39" s="187"/>
      <c r="B39" s="191">
        <f t="shared" si="14"/>
        <v>14</v>
      </c>
      <c r="C39" s="192"/>
      <c r="D39" s="61"/>
      <c r="E39" s="61"/>
      <c r="F39" s="173"/>
      <c r="G39" s="61"/>
      <c r="H39" s="173"/>
      <c r="I39" s="62"/>
      <c r="J39" s="63"/>
      <c r="K39" s="54"/>
      <c r="L39" s="64"/>
      <c r="M39" s="64"/>
      <c r="N39" s="64"/>
      <c r="O39" s="62"/>
      <c r="P39" s="65"/>
      <c r="Q39" s="167" t="str">
        <f t="shared" si="7"/>
        <v/>
      </c>
      <c r="R39" s="170"/>
      <c r="S39" s="169"/>
      <c r="T39" s="58" t="str">
        <f t="shared" si="3"/>
        <v/>
      </c>
      <c r="U39" s="58" t="str">
        <f t="shared" si="8"/>
        <v/>
      </c>
      <c r="V39" s="58" t="str">
        <f t="shared" si="9"/>
        <v/>
      </c>
      <c r="W39" s="58" t="str">
        <f t="shared" si="4"/>
        <v/>
      </c>
      <c r="X39" s="59" t="str">
        <f t="shared" si="10"/>
        <v/>
      </c>
      <c r="Y39" s="59" t="str">
        <f t="shared" si="11"/>
        <v/>
      </c>
      <c r="Z39" s="59" t="str">
        <f t="shared" si="12"/>
        <v/>
      </c>
      <c r="AA39" s="59" t="str">
        <f t="shared" si="13"/>
        <v/>
      </c>
      <c r="AB39" s="181" t="str">
        <f t="shared" si="5"/>
        <v/>
      </c>
      <c r="AC39" s="188">
        <f t="shared" si="6"/>
        <v>14</v>
      </c>
      <c r="AD39" s="60"/>
    </row>
    <row r="40" spans="1:30" s="190" customFormat="1" x14ac:dyDescent="0.2">
      <c r="A40" s="187"/>
      <c r="B40" s="191">
        <f t="shared" si="14"/>
        <v>15</v>
      </c>
      <c r="C40" s="192"/>
      <c r="D40" s="61"/>
      <c r="E40" s="61"/>
      <c r="F40" s="173"/>
      <c r="G40" s="61"/>
      <c r="H40" s="173"/>
      <c r="I40" s="62"/>
      <c r="J40" s="63"/>
      <c r="K40" s="54"/>
      <c r="L40" s="64"/>
      <c r="M40" s="64"/>
      <c r="N40" s="64"/>
      <c r="O40" s="62"/>
      <c r="P40" s="65"/>
      <c r="Q40" s="167" t="str">
        <f t="shared" si="7"/>
        <v/>
      </c>
      <c r="R40" s="170"/>
      <c r="S40" s="169"/>
      <c r="T40" s="58" t="str">
        <f t="shared" si="3"/>
        <v/>
      </c>
      <c r="U40" s="58" t="str">
        <f t="shared" si="8"/>
        <v/>
      </c>
      <c r="V40" s="58" t="str">
        <f t="shared" si="9"/>
        <v/>
      </c>
      <c r="W40" s="58" t="str">
        <f t="shared" si="4"/>
        <v/>
      </c>
      <c r="X40" s="59" t="str">
        <f t="shared" si="10"/>
        <v/>
      </c>
      <c r="Y40" s="59" t="str">
        <f t="shared" si="11"/>
        <v/>
      </c>
      <c r="Z40" s="59" t="str">
        <f t="shared" si="12"/>
        <v/>
      </c>
      <c r="AA40" s="59" t="str">
        <f t="shared" si="13"/>
        <v/>
      </c>
      <c r="AB40" s="181" t="str">
        <f t="shared" si="5"/>
        <v/>
      </c>
      <c r="AC40" s="188">
        <f t="shared" si="6"/>
        <v>15</v>
      </c>
      <c r="AD40" s="60"/>
    </row>
    <row r="41" spans="1:30" s="190" customFormat="1" x14ac:dyDescent="0.2">
      <c r="A41" s="187"/>
      <c r="B41" s="191">
        <f t="shared" si="14"/>
        <v>16</v>
      </c>
      <c r="C41" s="192"/>
      <c r="D41" s="61"/>
      <c r="E41" s="61"/>
      <c r="F41" s="173"/>
      <c r="G41" s="61"/>
      <c r="H41" s="173"/>
      <c r="I41" s="62"/>
      <c r="J41" s="63"/>
      <c r="K41" s="54"/>
      <c r="L41" s="64"/>
      <c r="M41" s="64"/>
      <c r="N41" s="64"/>
      <c r="O41" s="62"/>
      <c r="P41" s="65"/>
      <c r="Q41" s="167" t="str">
        <f t="shared" si="7"/>
        <v/>
      </c>
      <c r="R41" s="170"/>
      <c r="S41" s="169"/>
      <c r="T41" s="58" t="str">
        <f t="shared" si="3"/>
        <v/>
      </c>
      <c r="U41" s="58" t="str">
        <f t="shared" si="8"/>
        <v/>
      </c>
      <c r="V41" s="58" t="str">
        <f t="shared" si="9"/>
        <v/>
      </c>
      <c r="W41" s="58" t="str">
        <f t="shared" si="4"/>
        <v/>
      </c>
      <c r="X41" s="59" t="str">
        <f t="shared" si="10"/>
        <v/>
      </c>
      <c r="Y41" s="59" t="str">
        <f t="shared" si="11"/>
        <v/>
      </c>
      <c r="Z41" s="59" t="str">
        <f t="shared" si="12"/>
        <v/>
      </c>
      <c r="AA41" s="59" t="str">
        <f t="shared" si="13"/>
        <v/>
      </c>
      <c r="AB41" s="181" t="str">
        <f t="shared" si="5"/>
        <v/>
      </c>
      <c r="AC41" s="188">
        <f t="shared" si="6"/>
        <v>16</v>
      </c>
      <c r="AD41" s="60"/>
    </row>
    <row r="42" spans="1:30" s="190" customFormat="1" x14ac:dyDescent="0.2">
      <c r="A42" s="187"/>
      <c r="B42" s="191">
        <f t="shared" si="14"/>
        <v>17</v>
      </c>
      <c r="C42" s="192"/>
      <c r="D42" s="61"/>
      <c r="E42" s="61"/>
      <c r="F42" s="173"/>
      <c r="G42" s="61"/>
      <c r="H42" s="173"/>
      <c r="I42" s="62"/>
      <c r="J42" s="63"/>
      <c r="K42" s="54"/>
      <c r="L42" s="64"/>
      <c r="M42" s="64"/>
      <c r="N42" s="64"/>
      <c r="O42" s="62"/>
      <c r="P42" s="65"/>
      <c r="Q42" s="167" t="str">
        <f t="shared" si="7"/>
        <v/>
      </c>
      <c r="R42" s="170"/>
      <c r="S42" s="169"/>
      <c r="T42" s="58" t="str">
        <f t="shared" si="3"/>
        <v/>
      </c>
      <c r="U42" s="58" t="str">
        <f t="shared" si="8"/>
        <v/>
      </c>
      <c r="V42" s="58" t="str">
        <f t="shared" si="9"/>
        <v/>
      </c>
      <c r="W42" s="58" t="str">
        <f t="shared" si="4"/>
        <v/>
      </c>
      <c r="X42" s="59" t="str">
        <f t="shared" si="10"/>
        <v/>
      </c>
      <c r="Y42" s="59" t="str">
        <f t="shared" si="11"/>
        <v/>
      </c>
      <c r="Z42" s="59" t="str">
        <f t="shared" si="12"/>
        <v/>
      </c>
      <c r="AA42" s="59" t="str">
        <f t="shared" si="13"/>
        <v/>
      </c>
      <c r="AB42" s="181" t="str">
        <f t="shared" si="5"/>
        <v/>
      </c>
      <c r="AC42" s="188">
        <f t="shared" si="6"/>
        <v>17</v>
      </c>
      <c r="AD42" s="60"/>
    </row>
    <row r="43" spans="1:30" s="190" customFormat="1" x14ac:dyDescent="0.2">
      <c r="A43" s="187"/>
      <c r="B43" s="191">
        <f t="shared" si="14"/>
        <v>18</v>
      </c>
      <c r="C43" s="192"/>
      <c r="D43" s="61"/>
      <c r="E43" s="61"/>
      <c r="F43" s="173"/>
      <c r="G43" s="61"/>
      <c r="H43" s="173"/>
      <c r="I43" s="62"/>
      <c r="J43" s="63"/>
      <c r="K43" s="54"/>
      <c r="L43" s="64"/>
      <c r="M43" s="64"/>
      <c r="N43" s="64"/>
      <c r="O43" s="62"/>
      <c r="P43" s="65"/>
      <c r="Q43" s="167" t="str">
        <f t="shared" si="7"/>
        <v/>
      </c>
      <c r="R43" s="170"/>
      <c r="S43" s="169"/>
      <c r="T43" s="58" t="str">
        <f t="shared" si="3"/>
        <v/>
      </c>
      <c r="U43" s="58" t="str">
        <f t="shared" si="8"/>
        <v/>
      </c>
      <c r="V43" s="58" t="str">
        <f t="shared" si="9"/>
        <v/>
      </c>
      <c r="W43" s="58" t="str">
        <f t="shared" si="4"/>
        <v/>
      </c>
      <c r="X43" s="59" t="str">
        <f t="shared" si="10"/>
        <v/>
      </c>
      <c r="Y43" s="59" t="str">
        <f t="shared" si="11"/>
        <v/>
      </c>
      <c r="Z43" s="59" t="str">
        <f t="shared" si="12"/>
        <v/>
      </c>
      <c r="AA43" s="59" t="str">
        <f t="shared" si="13"/>
        <v/>
      </c>
      <c r="AB43" s="181" t="str">
        <f t="shared" si="5"/>
        <v/>
      </c>
      <c r="AC43" s="188">
        <f t="shared" si="6"/>
        <v>18</v>
      </c>
      <c r="AD43" s="60"/>
    </row>
    <row r="44" spans="1:30" s="190" customFormat="1" x14ac:dyDescent="0.2">
      <c r="A44" s="187"/>
      <c r="B44" s="191">
        <f t="shared" si="14"/>
        <v>19</v>
      </c>
      <c r="C44" s="192"/>
      <c r="D44" s="61"/>
      <c r="E44" s="61"/>
      <c r="F44" s="173"/>
      <c r="G44" s="61"/>
      <c r="H44" s="173"/>
      <c r="I44" s="62"/>
      <c r="J44" s="63"/>
      <c r="K44" s="54"/>
      <c r="L44" s="64"/>
      <c r="M44" s="64"/>
      <c r="N44" s="64"/>
      <c r="O44" s="62"/>
      <c r="P44" s="65"/>
      <c r="Q44" s="167" t="str">
        <f t="shared" si="7"/>
        <v/>
      </c>
      <c r="R44" s="170"/>
      <c r="S44" s="169"/>
      <c r="T44" s="58" t="str">
        <f t="shared" si="3"/>
        <v/>
      </c>
      <c r="U44" s="58" t="str">
        <f t="shared" si="8"/>
        <v/>
      </c>
      <c r="V44" s="58" t="str">
        <f t="shared" si="9"/>
        <v/>
      </c>
      <c r="W44" s="58" t="str">
        <f t="shared" si="4"/>
        <v/>
      </c>
      <c r="X44" s="59" t="str">
        <f t="shared" si="10"/>
        <v/>
      </c>
      <c r="Y44" s="59" t="str">
        <f t="shared" si="11"/>
        <v/>
      </c>
      <c r="Z44" s="59" t="str">
        <f t="shared" si="12"/>
        <v/>
      </c>
      <c r="AA44" s="59" t="str">
        <f t="shared" si="13"/>
        <v/>
      </c>
      <c r="AB44" s="181" t="str">
        <f t="shared" si="5"/>
        <v/>
      </c>
      <c r="AC44" s="188">
        <f t="shared" si="6"/>
        <v>19</v>
      </c>
      <c r="AD44" s="60"/>
    </row>
    <row r="45" spans="1:30" s="190" customFormat="1" x14ac:dyDescent="0.2">
      <c r="A45" s="187"/>
      <c r="B45" s="191">
        <f t="shared" si="14"/>
        <v>20</v>
      </c>
      <c r="C45" s="192"/>
      <c r="D45" s="61"/>
      <c r="E45" s="61"/>
      <c r="F45" s="173"/>
      <c r="G45" s="61"/>
      <c r="H45" s="173"/>
      <c r="I45" s="62"/>
      <c r="J45" s="63"/>
      <c r="K45" s="54"/>
      <c r="L45" s="64"/>
      <c r="M45" s="64"/>
      <c r="N45" s="64"/>
      <c r="O45" s="62"/>
      <c r="P45" s="65"/>
      <c r="Q45" s="167" t="str">
        <f t="shared" si="7"/>
        <v/>
      </c>
      <c r="R45" s="170"/>
      <c r="S45" s="169"/>
      <c r="T45" s="58" t="str">
        <f t="shared" si="3"/>
        <v/>
      </c>
      <c r="U45" s="58" t="str">
        <f t="shared" si="8"/>
        <v/>
      </c>
      <c r="V45" s="58" t="str">
        <f t="shared" si="9"/>
        <v/>
      </c>
      <c r="W45" s="58" t="str">
        <f t="shared" si="4"/>
        <v/>
      </c>
      <c r="X45" s="59" t="str">
        <f t="shared" si="10"/>
        <v/>
      </c>
      <c r="Y45" s="59" t="str">
        <f t="shared" si="11"/>
        <v/>
      </c>
      <c r="Z45" s="59" t="str">
        <f t="shared" si="12"/>
        <v/>
      </c>
      <c r="AA45" s="59" t="str">
        <f t="shared" si="13"/>
        <v/>
      </c>
      <c r="AB45" s="181" t="str">
        <f t="shared" si="5"/>
        <v/>
      </c>
      <c r="AC45" s="188">
        <f t="shared" si="6"/>
        <v>20</v>
      </c>
      <c r="AD45" s="60"/>
    </row>
    <row r="46" spans="1:30" s="190" customFormat="1" x14ac:dyDescent="0.2">
      <c r="A46" s="187"/>
      <c r="B46" s="191">
        <f t="shared" si="14"/>
        <v>21</v>
      </c>
      <c r="C46" s="192"/>
      <c r="D46" s="61"/>
      <c r="E46" s="61"/>
      <c r="F46" s="173"/>
      <c r="G46" s="61"/>
      <c r="H46" s="173"/>
      <c r="I46" s="62"/>
      <c r="J46" s="63"/>
      <c r="K46" s="54"/>
      <c r="L46" s="64"/>
      <c r="M46" s="64"/>
      <c r="N46" s="64"/>
      <c r="O46" s="62"/>
      <c r="P46" s="65"/>
      <c r="Q46" s="167" t="str">
        <f t="shared" si="7"/>
        <v/>
      </c>
      <c r="R46" s="170"/>
      <c r="S46" s="169"/>
      <c r="T46" s="58" t="str">
        <f t="shared" si="3"/>
        <v/>
      </c>
      <c r="U46" s="58" t="str">
        <f t="shared" si="8"/>
        <v/>
      </c>
      <c r="V46" s="58" t="str">
        <f t="shared" si="9"/>
        <v/>
      </c>
      <c r="W46" s="58" t="str">
        <f t="shared" si="4"/>
        <v/>
      </c>
      <c r="X46" s="59" t="str">
        <f t="shared" si="10"/>
        <v/>
      </c>
      <c r="Y46" s="59" t="str">
        <f t="shared" si="11"/>
        <v/>
      </c>
      <c r="Z46" s="59" t="str">
        <f t="shared" si="12"/>
        <v/>
      </c>
      <c r="AA46" s="59" t="str">
        <f t="shared" si="13"/>
        <v/>
      </c>
      <c r="AB46" s="181" t="str">
        <f t="shared" si="5"/>
        <v/>
      </c>
      <c r="AC46" s="188">
        <f t="shared" si="6"/>
        <v>21</v>
      </c>
      <c r="AD46" s="60"/>
    </row>
    <row r="47" spans="1:30" s="190" customFormat="1" x14ac:dyDescent="0.2">
      <c r="A47" s="187"/>
      <c r="B47" s="191">
        <f t="shared" si="14"/>
        <v>22</v>
      </c>
      <c r="C47" s="192"/>
      <c r="D47" s="61"/>
      <c r="E47" s="61"/>
      <c r="F47" s="173"/>
      <c r="G47" s="61"/>
      <c r="H47" s="173"/>
      <c r="I47" s="62"/>
      <c r="J47" s="63"/>
      <c r="K47" s="54"/>
      <c r="L47" s="64"/>
      <c r="M47" s="64"/>
      <c r="N47" s="64"/>
      <c r="O47" s="62"/>
      <c r="P47" s="65"/>
      <c r="Q47" s="167" t="str">
        <f t="shared" si="7"/>
        <v/>
      </c>
      <c r="R47" s="170"/>
      <c r="S47" s="169"/>
      <c r="T47" s="58" t="str">
        <f t="shared" si="3"/>
        <v/>
      </c>
      <c r="U47" s="58" t="str">
        <f t="shared" si="8"/>
        <v/>
      </c>
      <c r="V47" s="58" t="str">
        <f t="shared" si="9"/>
        <v/>
      </c>
      <c r="W47" s="58" t="str">
        <f t="shared" si="4"/>
        <v/>
      </c>
      <c r="X47" s="59" t="str">
        <f t="shared" si="10"/>
        <v/>
      </c>
      <c r="Y47" s="59" t="str">
        <f t="shared" si="11"/>
        <v/>
      </c>
      <c r="Z47" s="59" t="str">
        <f t="shared" si="12"/>
        <v/>
      </c>
      <c r="AA47" s="59" t="str">
        <f t="shared" si="13"/>
        <v/>
      </c>
      <c r="AB47" s="181" t="str">
        <f t="shared" si="5"/>
        <v/>
      </c>
      <c r="AC47" s="188">
        <f t="shared" si="6"/>
        <v>22</v>
      </c>
      <c r="AD47" s="60"/>
    </row>
    <row r="48" spans="1:30" s="190" customFormat="1" x14ac:dyDescent="0.2">
      <c r="A48" s="187"/>
      <c r="B48" s="191">
        <f t="shared" si="14"/>
        <v>23</v>
      </c>
      <c r="C48" s="192"/>
      <c r="D48" s="61"/>
      <c r="E48" s="61"/>
      <c r="F48" s="173"/>
      <c r="G48" s="61"/>
      <c r="H48" s="173"/>
      <c r="I48" s="62"/>
      <c r="J48" s="63"/>
      <c r="K48" s="54"/>
      <c r="L48" s="64"/>
      <c r="M48" s="64"/>
      <c r="N48" s="64"/>
      <c r="O48" s="62"/>
      <c r="P48" s="65"/>
      <c r="Q48" s="167" t="str">
        <f t="shared" si="7"/>
        <v/>
      </c>
      <c r="R48" s="170"/>
      <c r="S48" s="169"/>
      <c r="T48" s="58" t="str">
        <f t="shared" si="3"/>
        <v/>
      </c>
      <c r="U48" s="58" t="str">
        <f t="shared" si="8"/>
        <v/>
      </c>
      <c r="V48" s="58" t="str">
        <f t="shared" si="9"/>
        <v/>
      </c>
      <c r="W48" s="58" t="str">
        <f t="shared" si="4"/>
        <v/>
      </c>
      <c r="X48" s="59" t="str">
        <f t="shared" si="10"/>
        <v/>
      </c>
      <c r="Y48" s="59" t="str">
        <f t="shared" si="11"/>
        <v/>
      </c>
      <c r="Z48" s="59" t="str">
        <f t="shared" si="12"/>
        <v/>
      </c>
      <c r="AA48" s="59" t="str">
        <f t="shared" si="13"/>
        <v/>
      </c>
      <c r="AB48" s="181" t="str">
        <f t="shared" si="5"/>
        <v/>
      </c>
      <c r="AC48" s="188">
        <f t="shared" si="6"/>
        <v>23</v>
      </c>
      <c r="AD48" s="60"/>
    </row>
    <row r="49" spans="1:30" s="190" customFormat="1" x14ac:dyDescent="0.2">
      <c r="A49" s="187"/>
      <c r="B49" s="191">
        <f t="shared" si="14"/>
        <v>24</v>
      </c>
      <c r="C49" s="192"/>
      <c r="D49" s="61"/>
      <c r="E49" s="61"/>
      <c r="F49" s="173"/>
      <c r="G49" s="61"/>
      <c r="H49" s="173"/>
      <c r="I49" s="62"/>
      <c r="J49" s="63"/>
      <c r="K49" s="54"/>
      <c r="L49" s="64"/>
      <c r="M49" s="64"/>
      <c r="N49" s="64"/>
      <c r="O49" s="62"/>
      <c r="P49" s="65"/>
      <c r="Q49" s="167" t="str">
        <f t="shared" si="7"/>
        <v/>
      </c>
      <c r="R49" s="170"/>
      <c r="S49" s="169"/>
      <c r="T49" s="58" t="str">
        <f t="shared" si="3"/>
        <v/>
      </c>
      <c r="U49" s="58" t="str">
        <f t="shared" si="8"/>
        <v/>
      </c>
      <c r="V49" s="58" t="str">
        <f t="shared" si="9"/>
        <v/>
      </c>
      <c r="W49" s="58" t="str">
        <f t="shared" si="4"/>
        <v/>
      </c>
      <c r="X49" s="59" t="str">
        <f t="shared" si="10"/>
        <v/>
      </c>
      <c r="Y49" s="59" t="str">
        <f t="shared" si="11"/>
        <v/>
      </c>
      <c r="Z49" s="59" t="str">
        <f t="shared" si="12"/>
        <v/>
      </c>
      <c r="AA49" s="59" t="str">
        <f t="shared" si="13"/>
        <v/>
      </c>
      <c r="AB49" s="181" t="str">
        <f t="shared" si="5"/>
        <v/>
      </c>
      <c r="AC49" s="188">
        <f t="shared" si="6"/>
        <v>24</v>
      </c>
      <c r="AD49" s="60"/>
    </row>
    <row r="50" spans="1:30" s="190" customFormat="1" x14ac:dyDescent="0.2">
      <c r="A50" s="187"/>
      <c r="B50" s="191">
        <f t="shared" si="14"/>
        <v>25</v>
      </c>
      <c r="C50" s="192"/>
      <c r="D50" s="61"/>
      <c r="E50" s="61"/>
      <c r="F50" s="173"/>
      <c r="G50" s="61"/>
      <c r="H50" s="173"/>
      <c r="I50" s="62"/>
      <c r="J50" s="63"/>
      <c r="K50" s="54"/>
      <c r="L50" s="64"/>
      <c r="M50" s="64"/>
      <c r="N50" s="64"/>
      <c r="O50" s="62"/>
      <c r="P50" s="65"/>
      <c r="Q50" s="167" t="str">
        <f t="shared" si="7"/>
        <v/>
      </c>
      <c r="R50" s="170"/>
      <c r="S50" s="169"/>
      <c r="T50" s="58" t="str">
        <f t="shared" si="3"/>
        <v/>
      </c>
      <c r="U50" s="58" t="str">
        <f t="shared" si="8"/>
        <v/>
      </c>
      <c r="V50" s="58" t="str">
        <f t="shared" si="9"/>
        <v/>
      </c>
      <c r="W50" s="58" t="str">
        <f t="shared" si="4"/>
        <v/>
      </c>
      <c r="X50" s="59" t="str">
        <f t="shared" si="10"/>
        <v/>
      </c>
      <c r="Y50" s="59" t="str">
        <f t="shared" si="11"/>
        <v/>
      </c>
      <c r="Z50" s="59" t="str">
        <f t="shared" si="12"/>
        <v/>
      </c>
      <c r="AA50" s="59" t="str">
        <f t="shared" si="13"/>
        <v/>
      </c>
      <c r="AB50" s="181" t="str">
        <f t="shared" si="5"/>
        <v/>
      </c>
      <c r="AC50" s="188">
        <f t="shared" si="6"/>
        <v>25</v>
      </c>
      <c r="AD50" s="60"/>
    </row>
    <row r="51" spans="1:30" s="190" customFormat="1" x14ac:dyDescent="0.2">
      <c r="A51" s="187"/>
      <c r="B51" s="191">
        <f t="shared" si="14"/>
        <v>26</v>
      </c>
      <c r="C51" s="192"/>
      <c r="D51" s="61"/>
      <c r="E51" s="61"/>
      <c r="F51" s="173"/>
      <c r="G51" s="61"/>
      <c r="H51" s="173"/>
      <c r="I51" s="62"/>
      <c r="J51" s="63"/>
      <c r="K51" s="54"/>
      <c r="L51" s="64"/>
      <c r="M51" s="64"/>
      <c r="N51" s="64"/>
      <c r="O51" s="62"/>
      <c r="P51" s="65"/>
      <c r="Q51" s="167" t="str">
        <f t="shared" si="7"/>
        <v/>
      </c>
      <c r="R51" s="170"/>
      <c r="S51" s="169"/>
      <c r="T51" s="58" t="str">
        <f t="shared" si="3"/>
        <v/>
      </c>
      <c r="U51" s="58" t="str">
        <f t="shared" si="8"/>
        <v/>
      </c>
      <c r="V51" s="58" t="str">
        <f t="shared" si="9"/>
        <v/>
      </c>
      <c r="W51" s="58" t="str">
        <f t="shared" si="4"/>
        <v/>
      </c>
      <c r="X51" s="59" t="str">
        <f t="shared" si="10"/>
        <v/>
      </c>
      <c r="Y51" s="59" t="str">
        <f t="shared" si="11"/>
        <v/>
      </c>
      <c r="Z51" s="59" t="str">
        <f t="shared" si="12"/>
        <v/>
      </c>
      <c r="AA51" s="59" t="str">
        <f t="shared" si="13"/>
        <v/>
      </c>
      <c r="AB51" s="181" t="str">
        <f t="shared" si="5"/>
        <v/>
      </c>
      <c r="AC51" s="188">
        <f t="shared" si="6"/>
        <v>26</v>
      </c>
      <c r="AD51" s="60"/>
    </row>
    <row r="52" spans="1:30" s="190" customFormat="1" x14ac:dyDescent="0.2">
      <c r="A52" s="187"/>
      <c r="B52" s="191">
        <f t="shared" si="14"/>
        <v>27</v>
      </c>
      <c r="C52" s="192"/>
      <c r="D52" s="61"/>
      <c r="E52" s="61"/>
      <c r="F52" s="173"/>
      <c r="G52" s="61"/>
      <c r="H52" s="173"/>
      <c r="I52" s="62"/>
      <c r="J52" s="63"/>
      <c r="K52" s="54"/>
      <c r="L52" s="64"/>
      <c r="M52" s="64"/>
      <c r="N52" s="64"/>
      <c r="O52" s="62"/>
      <c r="P52" s="65"/>
      <c r="Q52" s="167" t="str">
        <f t="shared" si="7"/>
        <v/>
      </c>
      <c r="R52" s="170"/>
      <c r="S52" s="169"/>
      <c r="T52" s="58" t="str">
        <f t="shared" si="3"/>
        <v/>
      </c>
      <c r="U52" s="58" t="str">
        <f t="shared" si="8"/>
        <v/>
      </c>
      <c r="V52" s="58" t="str">
        <f t="shared" si="9"/>
        <v/>
      </c>
      <c r="W52" s="58" t="str">
        <f t="shared" si="4"/>
        <v/>
      </c>
      <c r="X52" s="59" t="str">
        <f t="shared" si="10"/>
        <v/>
      </c>
      <c r="Y52" s="59" t="str">
        <f>IF($T$20&lt;&gt;"Schule","",IF(L52="","",IF(L52=M52,"NEIN","JA")))</f>
        <v/>
      </c>
      <c r="Z52" s="59" t="str">
        <f t="shared" si="12"/>
        <v/>
      </c>
      <c r="AA52" s="59" t="str">
        <f t="shared" si="13"/>
        <v/>
      </c>
      <c r="AB52" s="181" t="str">
        <f t="shared" si="5"/>
        <v/>
      </c>
      <c r="AC52" s="188">
        <f t="shared" si="6"/>
        <v>27</v>
      </c>
      <c r="AD52" s="60"/>
    </row>
    <row r="53" spans="1:30" s="190" customFormat="1" x14ac:dyDescent="0.2">
      <c r="A53" s="187"/>
      <c r="B53" s="191">
        <f t="shared" si="14"/>
        <v>28</v>
      </c>
      <c r="C53" s="192"/>
      <c r="D53" s="61"/>
      <c r="E53" s="61"/>
      <c r="F53" s="173"/>
      <c r="G53" s="61"/>
      <c r="H53" s="173"/>
      <c r="I53" s="62"/>
      <c r="J53" s="63"/>
      <c r="K53" s="54"/>
      <c r="L53" s="64"/>
      <c r="M53" s="64"/>
      <c r="N53" s="64"/>
      <c r="O53" s="62"/>
      <c r="P53" s="65"/>
      <c r="Q53" s="167" t="str">
        <f t="shared" si="7"/>
        <v/>
      </c>
      <c r="R53" s="170"/>
      <c r="S53" s="169"/>
      <c r="T53" s="58" t="str">
        <f t="shared" si="3"/>
        <v/>
      </c>
      <c r="U53" s="58" t="str">
        <f t="shared" si="8"/>
        <v/>
      </c>
      <c r="V53" s="58" t="str">
        <f t="shared" si="9"/>
        <v/>
      </c>
      <c r="W53" s="58" t="str">
        <f t="shared" si="4"/>
        <v/>
      </c>
      <c r="X53" s="59" t="str">
        <f t="shared" si="10"/>
        <v/>
      </c>
      <c r="Y53" s="59" t="str">
        <f t="shared" si="11"/>
        <v/>
      </c>
      <c r="Z53" s="59" t="str">
        <f t="shared" si="12"/>
        <v/>
      </c>
      <c r="AA53" s="59" t="str">
        <f t="shared" si="13"/>
        <v/>
      </c>
      <c r="AB53" s="181" t="str">
        <f t="shared" si="5"/>
        <v/>
      </c>
      <c r="AC53" s="188">
        <f t="shared" si="6"/>
        <v>28</v>
      </c>
      <c r="AD53" s="60"/>
    </row>
    <row r="54" spans="1:30" s="190" customFormat="1" x14ac:dyDescent="0.2">
      <c r="A54" s="187"/>
      <c r="B54" s="191">
        <f t="shared" si="14"/>
        <v>29</v>
      </c>
      <c r="C54" s="192"/>
      <c r="D54" s="61"/>
      <c r="E54" s="61"/>
      <c r="F54" s="173"/>
      <c r="G54" s="61"/>
      <c r="H54" s="173"/>
      <c r="I54" s="62"/>
      <c r="J54" s="63"/>
      <c r="K54" s="54"/>
      <c r="L54" s="64"/>
      <c r="M54" s="64"/>
      <c r="N54" s="64"/>
      <c r="O54" s="62"/>
      <c r="P54" s="65"/>
      <c r="Q54" s="167" t="str">
        <f t="shared" si="7"/>
        <v/>
      </c>
      <c r="R54" s="170"/>
      <c r="S54" s="169"/>
      <c r="T54" s="58" t="str">
        <f t="shared" si="3"/>
        <v/>
      </c>
      <c r="U54" s="58" t="str">
        <f t="shared" si="8"/>
        <v/>
      </c>
      <c r="V54" s="58" t="str">
        <f t="shared" si="9"/>
        <v/>
      </c>
      <c r="W54" s="58" t="str">
        <f t="shared" si="4"/>
        <v/>
      </c>
      <c r="X54" s="59" t="str">
        <f t="shared" si="10"/>
        <v/>
      </c>
      <c r="Y54" s="59" t="str">
        <f t="shared" si="11"/>
        <v/>
      </c>
      <c r="Z54" s="59" t="str">
        <f t="shared" si="12"/>
        <v/>
      </c>
      <c r="AA54" s="59" t="str">
        <f t="shared" si="13"/>
        <v/>
      </c>
      <c r="AB54" s="181" t="str">
        <f t="shared" si="5"/>
        <v/>
      </c>
      <c r="AC54" s="188">
        <f t="shared" si="6"/>
        <v>29</v>
      </c>
      <c r="AD54" s="60"/>
    </row>
    <row r="55" spans="1:30" s="190" customFormat="1" x14ac:dyDescent="0.2">
      <c r="A55" s="187"/>
      <c r="B55" s="191">
        <f t="shared" si="14"/>
        <v>30</v>
      </c>
      <c r="C55" s="192"/>
      <c r="D55" s="61"/>
      <c r="E55" s="61"/>
      <c r="F55" s="173"/>
      <c r="G55" s="61"/>
      <c r="H55" s="173"/>
      <c r="I55" s="62"/>
      <c r="J55" s="63"/>
      <c r="K55" s="54"/>
      <c r="L55" s="64"/>
      <c r="M55" s="64"/>
      <c r="N55" s="64"/>
      <c r="O55" s="62"/>
      <c r="P55" s="65"/>
      <c r="Q55" s="167" t="str">
        <f t="shared" si="7"/>
        <v/>
      </c>
      <c r="R55" s="170"/>
      <c r="S55" s="169"/>
      <c r="T55" s="58" t="str">
        <f t="shared" si="3"/>
        <v/>
      </c>
      <c r="U55" s="58" t="str">
        <f t="shared" si="8"/>
        <v/>
      </c>
      <c r="V55" s="58" t="str">
        <f t="shared" si="9"/>
        <v/>
      </c>
      <c r="W55" s="58" t="str">
        <f t="shared" si="4"/>
        <v/>
      </c>
      <c r="X55" s="59" t="str">
        <f t="shared" si="10"/>
        <v/>
      </c>
      <c r="Y55" s="59" t="str">
        <f>IF($T$20&lt;&gt;"Schule","",IF(L55="","",IF(L55=M55,"NEIN","JA")))</f>
        <v/>
      </c>
      <c r="Z55" s="59" t="str">
        <f t="shared" si="12"/>
        <v/>
      </c>
      <c r="AA55" s="59" t="str">
        <f t="shared" si="13"/>
        <v/>
      </c>
      <c r="AB55" s="181" t="str">
        <f t="shared" si="5"/>
        <v/>
      </c>
      <c r="AC55" s="188">
        <f t="shared" si="6"/>
        <v>30</v>
      </c>
      <c r="AD55" s="60"/>
    </row>
    <row r="56" spans="1:30" s="190" customFormat="1" x14ac:dyDescent="0.2">
      <c r="A56" s="187"/>
      <c r="B56" s="191">
        <f t="shared" si="14"/>
        <v>31</v>
      </c>
      <c r="C56" s="192"/>
      <c r="D56" s="61"/>
      <c r="E56" s="61"/>
      <c r="F56" s="173"/>
      <c r="G56" s="61"/>
      <c r="H56" s="173"/>
      <c r="I56" s="62"/>
      <c r="J56" s="63"/>
      <c r="K56" s="54"/>
      <c r="L56" s="64"/>
      <c r="M56" s="64"/>
      <c r="N56" s="64"/>
      <c r="O56" s="62"/>
      <c r="P56" s="65"/>
      <c r="Q56" s="167" t="str">
        <f t="shared" si="7"/>
        <v/>
      </c>
      <c r="R56" s="170"/>
      <c r="S56" s="169"/>
      <c r="T56" s="58" t="str">
        <f t="shared" si="3"/>
        <v/>
      </c>
      <c r="U56" s="58" t="str">
        <f t="shared" si="8"/>
        <v/>
      </c>
      <c r="V56" s="58" t="str">
        <f t="shared" si="9"/>
        <v/>
      </c>
      <c r="W56" s="58" t="str">
        <f t="shared" si="4"/>
        <v/>
      </c>
      <c r="X56" s="59" t="str">
        <f t="shared" si="10"/>
        <v/>
      </c>
      <c r="Y56" s="59" t="str">
        <f t="shared" si="11"/>
        <v/>
      </c>
      <c r="Z56" s="59" t="str">
        <f t="shared" si="12"/>
        <v/>
      </c>
      <c r="AA56" s="59" t="str">
        <f t="shared" si="13"/>
        <v/>
      </c>
      <c r="AB56" s="181" t="str">
        <f t="shared" si="5"/>
        <v/>
      </c>
      <c r="AC56" s="188">
        <f t="shared" si="6"/>
        <v>31</v>
      </c>
      <c r="AD56" s="60"/>
    </row>
    <row r="57" spans="1:30" s="190" customFormat="1" x14ac:dyDescent="0.2">
      <c r="A57" s="187"/>
      <c r="B57" s="191">
        <f t="shared" si="14"/>
        <v>32</v>
      </c>
      <c r="C57" s="192"/>
      <c r="D57" s="61"/>
      <c r="E57" s="61"/>
      <c r="F57" s="173"/>
      <c r="G57" s="61"/>
      <c r="H57" s="173"/>
      <c r="I57" s="62"/>
      <c r="J57" s="63"/>
      <c r="K57" s="54"/>
      <c r="L57" s="64"/>
      <c r="M57" s="64"/>
      <c r="N57" s="64"/>
      <c r="O57" s="62"/>
      <c r="P57" s="65"/>
      <c r="Q57" s="167" t="str">
        <f t="shared" si="7"/>
        <v/>
      </c>
      <c r="R57" s="170"/>
      <c r="S57" s="169"/>
      <c r="T57" s="58" t="str">
        <f t="shared" si="3"/>
        <v/>
      </c>
      <c r="U57" s="58" t="str">
        <f t="shared" si="8"/>
        <v/>
      </c>
      <c r="V57" s="58" t="str">
        <f t="shared" si="9"/>
        <v/>
      </c>
      <c r="W57" s="58" t="str">
        <f t="shared" si="4"/>
        <v/>
      </c>
      <c r="X57" s="59" t="str">
        <f t="shared" si="10"/>
        <v/>
      </c>
      <c r="Y57" s="59" t="str">
        <f t="shared" si="11"/>
        <v/>
      </c>
      <c r="Z57" s="59" t="str">
        <f t="shared" si="12"/>
        <v/>
      </c>
      <c r="AA57" s="59" t="str">
        <f t="shared" si="13"/>
        <v/>
      </c>
      <c r="AB57" s="181" t="str">
        <f t="shared" si="5"/>
        <v/>
      </c>
      <c r="AC57" s="188">
        <f t="shared" si="6"/>
        <v>32</v>
      </c>
      <c r="AD57" s="60"/>
    </row>
    <row r="58" spans="1:30" s="190" customFormat="1" x14ac:dyDescent="0.2">
      <c r="A58" s="187"/>
      <c r="B58" s="191">
        <f t="shared" si="14"/>
        <v>33</v>
      </c>
      <c r="C58" s="192"/>
      <c r="D58" s="61"/>
      <c r="E58" s="61"/>
      <c r="F58" s="173"/>
      <c r="G58" s="61"/>
      <c r="H58" s="173"/>
      <c r="I58" s="62"/>
      <c r="J58" s="63"/>
      <c r="K58" s="54"/>
      <c r="L58" s="64"/>
      <c r="M58" s="64"/>
      <c r="N58" s="64"/>
      <c r="O58" s="62"/>
      <c r="P58" s="65"/>
      <c r="Q58" s="167" t="str">
        <f t="shared" si="7"/>
        <v/>
      </c>
      <c r="R58" s="170"/>
      <c r="S58" s="169"/>
      <c r="T58" s="58" t="str">
        <f t="shared" ref="T58:T89" si="15">IF($T$20&lt;&gt;"Schule","",IF(K58="","",IF(E58&gt;=BEGINN,"JA","NEIN")))</f>
        <v/>
      </c>
      <c r="U58" s="58" t="str">
        <f t="shared" si="8"/>
        <v/>
      </c>
      <c r="V58" s="58" t="str">
        <f t="shared" si="9"/>
        <v/>
      </c>
      <c r="W58" s="58" t="str">
        <f t="shared" ref="W58:W89" si="16">IF($T$20&lt;&gt;"Schule","",IF(K58="","",IF(D58&lt;=ENDE,"JA","NEIN")))</f>
        <v/>
      </c>
      <c r="X58" s="59" t="str">
        <f t="shared" si="10"/>
        <v/>
      </c>
      <c r="Y58" s="59" t="str">
        <f t="shared" si="11"/>
        <v/>
      </c>
      <c r="Z58" s="59" t="str">
        <f t="shared" si="12"/>
        <v/>
      </c>
      <c r="AA58" s="59" t="str">
        <f t="shared" si="13"/>
        <v/>
      </c>
      <c r="AB58" s="181" t="str">
        <f t="shared" si="5"/>
        <v/>
      </c>
      <c r="AC58" s="188">
        <f t="shared" si="6"/>
        <v>33</v>
      </c>
      <c r="AD58" s="60"/>
    </row>
    <row r="59" spans="1:30" s="190" customFormat="1" x14ac:dyDescent="0.2">
      <c r="A59" s="187"/>
      <c r="B59" s="191">
        <f t="shared" si="14"/>
        <v>34</v>
      </c>
      <c r="C59" s="192"/>
      <c r="D59" s="61"/>
      <c r="E59" s="61"/>
      <c r="F59" s="173"/>
      <c r="G59" s="61"/>
      <c r="H59" s="173"/>
      <c r="I59" s="62"/>
      <c r="J59" s="63"/>
      <c r="K59" s="54"/>
      <c r="L59" s="64"/>
      <c r="M59" s="64"/>
      <c r="N59" s="64"/>
      <c r="O59" s="62"/>
      <c r="P59" s="65"/>
      <c r="Q59" s="167" t="str">
        <f t="shared" si="7"/>
        <v/>
      </c>
      <c r="R59" s="170"/>
      <c r="S59" s="169"/>
      <c r="T59" s="58" t="str">
        <f t="shared" si="15"/>
        <v/>
      </c>
      <c r="U59" s="58" t="str">
        <f t="shared" si="8"/>
        <v/>
      </c>
      <c r="V59" s="58" t="str">
        <f t="shared" si="9"/>
        <v/>
      </c>
      <c r="W59" s="58" t="str">
        <f t="shared" si="16"/>
        <v/>
      </c>
      <c r="X59" s="59" t="str">
        <f t="shared" si="10"/>
        <v/>
      </c>
      <c r="Y59" s="59" t="str">
        <f t="shared" si="11"/>
        <v/>
      </c>
      <c r="Z59" s="59" t="str">
        <f t="shared" si="12"/>
        <v/>
      </c>
      <c r="AA59" s="59" t="str">
        <f t="shared" si="13"/>
        <v/>
      </c>
      <c r="AB59" s="181" t="str">
        <f t="shared" si="5"/>
        <v/>
      </c>
      <c r="AC59" s="188">
        <f t="shared" si="6"/>
        <v>34</v>
      </c>
      <c r="AD59" s="60"/>
    </row>
    <row r="60" spans="1:30" s="190" customFormat="1" x14ac:dyDescent="0.2">
      <c r="A60" s="187"/>
      <c r="B60" s="191">
        <f t="shared" si="14"/>
        <v>35</v>
      </c>
      <c r="C60" s="192"/>
      <c r="D60" s="61"/>
      <c r="E60" s="61"/>
      <c r="F60" s="173"/>
      <c r="G60" s="61"/>
      <c r="H60" s="173"/>
      <c r="I60" s="62"/>
      <c r="J60" s="63"/>
      <c r="K60" s="54"/>
      <c r="L60" s="64"/>
      <c r="M60" s="64"/>
      <c r="N60" s="64"/>
      <c r="O60" s="62"/>
      <c r="P60" s="65"/>
      <c r="Q60" s="167" t="str">
        <f t="shared" si="7"/>
        <v/>
      </c>
      <c r="R60" s="170"/>
      <c r="S60" s="169"/>
      <c r="T60" s="58" t="str">
        <f t="shared" si="15"/>
        <v/>
      </c>
      <c r="U60" s="58" t="str">
        <f t="shared" si="8"/>
        <v/>
      </c>
      <c r="V60" s="58" t="str">
        <f t="shared" si="9"/>
        <v/>
      </c>
      <c r="W60" s="58" t="str">
        <f t="shared" si="16"/>
        <v/>
      </c>
      <c r="X60" s="59" t="str">
        <f t="shared" si="10"/>
        <v/>
      </c>
      <c r="Y60" s="59" t="str">
        <f t="shared" si="11"/>
        <v/>
      </c>
      <c r="Z60" s="59" t="str">
        <f t="shared" si="12"/>
        <v/>
      </c>
      <c r="AA60" s="59" t="str">
        <f t="shared" si="13"/>
        <v/>
      </c>
      <c r="AB60" s="181" t="str">
        <f t="shared" si="5"/>
        <v/>
      </c>
      <c r="AC60" s="188">
        <f t="shared" si="6"/>
        <v>35</v>
      </c>
      <c r="AD60" s="60"/>
    </row>
    <row r="61" spans="1:30" s="190" customFormat="1" x14ac:dyDescent="0.2">
      <c r="A61" s="187"/>
      <c r="B61" s="191">
        <f t="shared" si="14"/>
        <v>36</v>
      </c>
      <c r="C61" s="192"/>
      <c r="D61" s="61"/>
      <c r="E61" s="61"/>
      <c r="F61" s="173"/>
      <c r="G61" s="61"/>
      <c r="H61" s="173"/>
      <c r="I61" s="62"/>
      <c r="J61" s="63"/>
      <c r="K61" s="54"/>
      <c r="L61" s="64"/>
      <c r="M61" s="64"/>
      <c r="N61" s="64"/>
      <c r="O61" s="62"/>
      <c r="P61" s="65"/>
      <c r="Q61" s="167" t="str">
        <f t="shared" si="7"/>
        <v/>
      </c>
      <c r="R61" s="170"/>
      <c r="S61" s="169"/>
      <c r="T61" s="58" t="str">
        <f t="shared" si="15"/>
        <v/>
      </c>
      <c r="U61" s="58" t="str">
        <f t="shared" si="8"/>
        <v/>
      </c>
      <c r="V61" s="58" t="str">
        <f t="shared" si="9"/>
        <v/>
      </c>
      <c r="W61" s="58" t="str">
        <f t="shared" si="16"/>
        <v/>
      </c>
      <c r="X61" s="59" t="str">
        <f t="shared" si="10"/>
        <v/>
      </c>
      <c r="Y61" s="59" t="str">
        <f t="shared" si="11"/>
        <v/>
      </c>
      <c r="Z61" s="59" t="str">
        <f t="shared" si="12"/>
        <v/>
      </c>
      <c r="AA61" s="59" t="str">
        <f t="shared" si="13"/>
        <v/>
      </c>
      <c r="AB61" s="181" t="str">
        <f t="shared" si="5"/>
        <v/>
      </c>
      <c r="AC61" s="188">
        <f t="shared" si="6"/>
        <v>36</v>
      </c>
      <c r="AD61" s="60"/>
    </row>
    <row r="62" spans="1:30" s="190" customFormat="1" x14ac:dyDescent="0.2">
      <c r="A62" s="187"/>
      <c r="B62" s="191">
        <f t="shared" si="14"/>
        <v>37</v>
      </c>
      <c r="C62" s="192"/>
      <c r="D62" s="61"/>
      <c r="E62" s="61"/>
      <c r="F62" s="173"/>
      <c r="G62" s="61"/>
      <c r="H62" s="173"/>
      <c r="I62" s="62"/>
      <c r="J62" s="63"/>
      <c r="K62" s="54"/>
      <c r="L62" s="64"/>
      <c r="M62" s="64"/>
      <c r="N62" s="64"/>
      <c r="O62" s="62"/>
      <c r="P62" s="65"/>
      <c r="Q62" s="167" t="str">
        <f t="shared" si="7"/>
        <v/>
      </c>
      <c r="R62" s="170"/>
      <c r="S62" s="169"/>
      <c r="T62" s="58" t="str">
        <f t="shared" si="15"/>
        <v/>
      </c>
      <c r="U62" s="58" t="str">
        <f t="shared" si="8"/>
        <v/>
      </c>
      <c r="V62" s="58" t="str">
        <f t="shared" si="9"/>
        <v/>
      </c>
      <c r="W62" s="58" t="str">
        <f t="shared" si="16"/>
        <v/>
      </c>
      <c r="X62" s="59" t="str">
        <f t="shared" si="10"/>
        <v/>
      </c>
      <c r="Y62" s="59" t="str">
        <f t="shared" si="11"/>
        <v/>
      </c>
      <c r="Z62" s="59" t="str">
        <f t="shared" si="12"/>
        <v/>
      </c>
      <c r="AA62" s="59" t="str">
        <f t="shared" si="13"/>
        <v/>
      </c>
      <c r="AB62" s="181" t="str">
        <f t="shared" si="5"/>
        <v/>
      </c>
      <c r="AC62" s="188">
        <f t="shared" si="6"/>
        <v>37</v>
      </c>
      <c r="AD62" s="60"/>
    </row>
    <row r="63" spans="1:30" s="190" customFormat="1" x14ac:dyDescent="0.2">
      <c r="A63" s="187"/>
      <c r="B63" s="191">
        <f t="shared" si="14"/>
        <v>38</v>
      </c>
      <c r="C63" s="192"/>
      <c r="D63" s="61"/>
      <c r="E63" s="61"/>
      <c r="F63" s="173"/>
      <c r="G63" s="61"/>
      <c r="H63" s="173"/>
      <c r="I63" s="62"/>
      <c r="J63" s="63"/>
      <c r="K63" s="54"/>
      <c r="L63" s="64"/>
      <c r="M63" s="64"/>
      <c r="N63" s="64"/>
      <c r="O63" s="62"/>
      <c r="P63" s="65"/>
      <c r="Q63" s="167" t="str">
        <f t="shared" si="7"/>
        <v/>
      </c>
      <c r="R63" s="170"/>
      <c r="S63" s="169"/>
      <c r="T63" s="58" t="str">
        <f t="shared" si="15"/>
        <v/>
      </c>
      <c r="U63" s="58" t="str">
        <f t="shared" si="8"/>
        <v/>
      </c>
      <c r="V63" s="58" t="str">
        <f t="shared" si="9"/>
        <v/>
      </c>
      <c r="W63" s="58" t="str">
        <f t="shared" si="16"/>
        <v/>
      </c>
      <c r="X63" s="59" t="str">
        <f t="shared" si="10"/>
        <v/>
      </c>
      <c r="Y63" s="59" t="str">
        <f t="shared" si="11"/>
        <v/>
      </c>
      <c r="Z63" s="59" t="str">
        <f t="shared" si="12"/>
        <v/>
      </c>
      <c r="AA63" s="59" t="str">
        <f t="shared" si="13"/>
        <v/>
      </c>
      <c r="AB63" s="181" t="str">
        <f t="shared" si="5"/>
        <v/>
      </c>
      <c r="AC63" s="188">
        <f t="shared" si="6"/>
        <v>38</v>
      </c>
      <c r="AD63" s="60"/>
    </row>
    <row r="64" spans="1:30" s="190" customFormat="1" x14ac:dyDescent="0.2">
      <c r="A64" s="187"/>
      <c r="B64" s="191">
        <f t="shared" si="14"/>
        <v>39</v>
      </c>
      <c r="C64" s="192"/>
      <c r="D64" s="61"/>
      <c r="E64" s="61"/>
      <c r="F64" s="173"/>
      <c r="G64" s="61"/>
      <c r="H64" s="173"/>
      <c r="I64" s="62"/>
      <c r="J64" s="63"/>
      <c r="K64" s="54"/>
      <c r="L64" s="64"/>
      <c r="M64" s="64"/>
      <c r="N64" s="64"/>
      <c r="O64" s="62"/>
      <c r="P64" s="65"/>
      <c r="Q64" s="167" t="str">
        <f t="shared" si="7"/>
        <v/>
      </c>
      <c r="R64" s="170"/>
      <c r="S64" s="169"/>
      <c r="T64" s="58" t="str">
        <f t="shared" si="15"/>
        <v/>
      </c>
      <c r="U64" s="58" t="str">
        <f t="shared" si="8"/>
        <v/>
      </c>
      <c r="V64" s="58" t="str">
        <f t="shared" si="9"/>
        <v/>
      </c>
      <c r="W64" s="58" t="str">
        <f t="shared" si="16"/>
        <v/>
      </c>
      <c r="X64" s="59" t="str">
        <f t="shared" si="10"/>
        <v/>
      </c>
      <c r="Y64" s="59" t="str">
        <f t="shared" si="11"/>
        <v/>
      </c>
      <c r="Z64" s="59" t="str">
        <f t="shared" si="12"/>
        <v/>
      </c>
      <c r="AA64" s="59" t="str">
        <f t="shared" si="13"/>
        <v/>
      </c>
      <c r="AB64" s="181" t="str">
        <f t="shared" si="5"/>
        <v/>
      </c>
      <c r="AC64" s="188">
        <f t="shared" si="6"/>
        <v>39</v>
      </c>
      <c r="AD64" s="60"/>
    </row>
    <row r="65" spans="1:30" s="190" customFormat="1" x14ac:dyDescent="0.2">
      <c r="A65" s="187"/>
      <c r="B65" s="191">
        <f>B64+1</f>
        <v>40</v>
      </c>
      <c r="C65" s="192"/>
      <c r="D65" s="61"/>
      <c r="E65" s="61"/>
      <c r="F65" s="173"/>
      <c r="G65" s="61"/>
      <c r="H65" s="173"/>
      <c r="I65" s="62"/>
      <c r="J65" s="63"/>
      <c r="K65" s="54"/>
      <c r="L65" s="64"/>
      <c r="M65" s="64"/>
      <c r="N65" s="64"/>
      <c r="O65" s="62"/>
      <c r="P65" s="65"/>
      <c r="Q65" s="167" t="str">
        <f t="shared" si="7"/>
        <v/>
      </c>
      <c r="R65" s="170"/>
      <c r="S65" s="169"/>
      <c r="T65" s="58" t="str">
        <f t="shared" si="15"/>
        <v/>
      </c>
      <c r="U65" s="58" t="str">
        <f t="shared" si="8"/>
        <v/>
      </c>
      <c r="V65" s="58" t="str">
        <f t="shared" si="9"/>
        <v/>
      </c>
      <c r="W65" s="58" t="str">
        <f t="shared" si="16"/>
        <v/>
      </c>
      <c r="X65" s="59" t="str">
        <f t="shared" si="10"/>
        <v/>
      </c>
      <c r="Y65" s="59" t="str">
        <f t="shared" si="11"/>
        <v/>
      </c>
      <c r="Z65" s="59" t="str">
        <f t="shared" si="12"/>
        <v/>
      </c>
      <c r="AA65" s="59" t="str">
        <f t="shared" si="13"/>
        <v/>
      </c>
      <c r="AB65" s="181" t="str">
        <f t="shared" si="5"/>
        <v/>
      </c>
      <c r="AC65" s="188">
        <f t="shared" si="6"/>
        <v>40</v>
      </c>
      <c r="AD65" s="60"/>
    </row>
    <row r="66" spans="1:30" s="190" customFormat="1" x14ac:dyDescent="0.2">
      <c r="A66" s="187"/>
      <c r="B66" s="191">
        <f t="shared" si="14"/>
        <v>41</v>
      </c>
      <c r="C66" s="192"/>
      <c r="D66" s="61"/>
      <c r="E66" s="61"/>
      <c r="F66" s="173"/>
      <c r="G66" s="61"/>
      <c r="H66" s="173"/>
      <c r="I66" s="62"/>
      <c r="J66" s="63"/>
      <c r="K66" s="54"/>
      <c r="L66" s="64"/>
      <c r="M66" s="64"/>
      <c r="N66" s="64"/>
      <c r="O66" s="62"/>
      <c r="P66" s="65"/>
      <c r="Q66" s="167" t="str">
        <f t="shared" si="7"/>
        <v/>
      </c>
      <c r="R66" s="170"/>
      <c r="S66" s="169"/>
      <c r="T66" s="58" t="str">
        <f t="shared" si="15"/>
        <v/>
      </c>
      <c r="U66" s="58" t="str">
        <f t="shared" si="8"/>
        <v/>
      </c>
      <c r="V66" s="58" t="str">
        <f t="shared" si="9"/>
        <v/>
      </c>
      <c r="W66" s="58" t="str">
        <f t="shared" si="16"/>
        <v/>
      </c>
      <c r="X66" s="59" t="str">
        <f t="shared" si="10"/>
        <v/>
      </c>
      <c r="Y66" s="59" t="str">
        <f t="shared" si="11"/>
        <v/>
      </c>
      <c r="Z66" s="59" t="str">
        <f t="shared" si="12"/>
        <v/>
      </c>
      <c r="AA66" s="59" t="str">
        <f t="shared" si="13"/>
        <v/>
      </c>
      <c r="AB66" s="181" t="str">
        <f t="shared" si="5"/>
        <v/>
      </c>
      <c r="AC66" s="188">
        <f t="shared" si="6"/>
        <v>41</v>
      </c>
      <c r="AD66" s="60"/>
    </row>
    <row r="67" spans="1:30" s="190" customFormat="1" x14ac:dyDescent="0.2">
      <c r="A67" s="187"/>
      <c r="B67" s="191">
        <f t="shared" si="14"/>
        <v>42</v>
      </c>
      <c r="C67" s="192"/>
      <c r="D67" s="61"/>
      <c r="E67" s="61"/>
      <c r="F67" s="173"/>
      <c r="G67" s="61"/>
      <c r="H67" s="173"/>
      <c r="I67" s="62"/>
      <c r="J67" s="63"/>
      <c r="K67" s="54"/>
      <c r="L67" s="64"/>
      <c r="M67" s="64"/>
      <c r="N67" s="64"/>
      <c r="O67" s="62"/>
      <c r="P67" s="65"/>
      <c r="Q67" s="167" t="str">
        <f t="shared" si="7"/>
        <v/>
      </c>
      <c r="R67" s="170"/>
      <c r="S67" s="169"/>
      <c r="T67" s="58" t="str">
        <f t="shared" si="15"/>
        <v/>
      </c>
      <c r="U67" s="58" t="str">
        <f t="shared" si="8"/>
        <v/>
      </c>
      <c r="V67" s="58" t="str">
        <f t="shared" si="9"/>
        <v/>
      </c>
      <c r="W67" s="58" t="str">
        <f t="shared" si="16"/>
        <v/>
      </c>
      <c r="X67" s="59" t="str">
        <f t="shared" si="10"/>
        <v/>
      </c>
      <c r="Y67" s="59" t="str">
        <f t="shared" si="11"/>
        <v/>
      </c>
      <c r="Z67" s="59" t="str">
        <f t="shared" si="12"/>
        <v/>
      </c>
      <c r="AA67" s="59" t="str">
        <f t="shared" si="13"/>
        <v/>
      </c>
      <c r="AB67" s="181" t="str">
        <f t="shared" si="5"/>
        <v/>
      </c>
      <c r="AC67" s="188">
        <f t="shared" si="6"/>
        <v>42</v>
      </c>
      <c r="AD67" s="60"/>
    </row>
    <row r="68" spans="1:30" s="190" customFormat="1" x14ac:dyDescent="0.2">
      <c r="A68" s="187"/>
      <c r="B68" s="191">
        <f t="shared" si="14"/>
        <v>43</v>
      </c>
      <c r="C68" s="192"/>
      <c r="D68" s="61"/>
      <c r="E68" s="61"/>
      <c r="F68" s="173"/>
      <c r="G68" s="61"/>
      <c r="H68" s="173"/>
      <c r="I68" s="62"/>
      <c r="J68" s="63"/>
      <c r="K68" s="54"/>
      <c r="L68" s="64"/>
      <c r="M68" s="64"/>
      <c r="N68" s="64"/>
      <c r="O68" s="62"/>
      <c r="P68" s="65"/>
      <c r="Q68" s="167" t="str">
        <f t="shared" si="7"/>
        <v/>
      </c>
      <c r="R68" s="170"/>
      <c r="S68" s="169"/>
      <c r="T68" s="58" t="str">
        <f t="shared" si="15"/>
        <v/>
      </c>
      <c r="U68" s="58" t="str">
        <f t="shared" si="8"/>
        <v/>
      </c>
      <c r="V68" s="58" t="str">
        <f t="shared" si="9"/>
        <v/>
      </c>
      <c r="W68" s="58" t="str">
        <f t="shared" si="16"/>
        <v/>
      </c>
      <c r="X68" s="59" t="str">
        <f t="shared" si="10"/>
        <v/>
      </c>
      <c r="Y68" s="59" t="str">
        <f t="shared" si="11"/>
        <v/>
      </c>
      <c r="Z68" s="59" t="str">
        <f t="shared" si="12"/>
        <v/>
      </c>
      <c r="AA68" s="59" t="str">
        <f t="shared" si="13"/>
        <v/>
      </c>
      <c r="AB68" s="181" t="str">
        <f t="shared" si="5"/>
        <v/>
      </c>
      <c r="AC68" s="188">
        <f t="shared" si="6"/>
        <v>43</v>
      </c>
      <c r="AD68" s="60"/>
    </row>
    <row r="69" spans="1:30" s="190" customFormat="1" x14ac:dyDescent="0.2">
      <c r="A69" s="187"/>
      <c r="B69" s="191">
        <f t="shared" si="14"/>
        <v>44</v>
      </c>
      <c r="C69" s="192"/>
      <c r="D69" s="61"/>
      <c r="E69" s="61"/>
      <c r="F69" s="173"/>
      <c r="G69" s="61"/>
      <c r="H69" s="173"/>
      <c r="I69" s="62"/>
      <c r="J69" s="62"/>
      <c r="K69" s="54"/>
      <c r="L69" s="64"/>
      <c r="M69" s="64"/>
      <c r="N69" s="64"/>
      <c r="O69" s="62"/>
      <c r="P69" s="65"/>
      <c r="Q69" s="167" t="str">
        <f t="shared" si="7"/>
        <v/>
      </c>
      <c r="R69" s="170"/>
      <c r="S69" s="169"/>
      <c r="T69" s="58" t="str">
        <f t="shared" si="15"/>
        <v/>
      </c>
      <c r="U69" s="58" t="str">
        <f t="shared" si="8"/>
        <v/>
      </c>
      <c r="V69" s="58" t="str">
        <f t="shared" si="9"/>
        <v/>
      </c>
      <c r="W69" s="58" t="str">
        <f t="shared" si="16"/>
        <v/>
      </c>
      <c r="X69" s="59" t="str">
        <f t="shared" si="10"/>
        <v/>
      </c>
      <c r="Y69" s="59" t="str">
        <f t="shared" si="11"/>
        <v/>
      </c>
      <c r="Z69" s="59" t="str">
        <f t="shared" si="12"/>
        <v/>
      </c>
      <c r="AA69" s="59" t="str">
        <f t="shared" si="13"/>
        <v/>
      </c>
      <c r="AB69" s="181" t="str">
        <f t="shared" si="5"/>
        <v/>
      </c>
      <c r="AC69" s="188">
        <f t="shared" si="6"/>
        <v>44</v>
      </c>
      <c r="AD69" s="60"/>
    </row>
    <row r="70" spans="1:30" s="190" customFormat="1" x14ac:dyDescent="0.2">
      <c r="A70" s="187"/>
      <c r="B70" s="191">
        <f t="shared" si="14"/>
        <v>45</v>
      </c>
      <c r="C70" s="192"/>
      <c r="D70" s="61"/>
      <c r="E70" s="61"/>
      <c r="F70" s="173"/>
      <c r="G70" s="61"/>
      <c r="H70" s="173"/>
      <c r="I70" s="62"/>
      <c r="J70" s="63"/>
      <c r="K70" s="54"/>
      <c r="L70" s="64"/>
      <c r="M70" s="64"/>
      <c r="N70" s="64"/>
      <c r="O70" s="62"/>
      <c r="P70" s="65"/>
      <c r="Q70" s="167" t="str">
        <f t="shared" si="7"/>
        <v/>
      </c>
      <c r="R70" s="170"/>
      <c r="S70" s="169"/>
      <c r="T70" s="58" t="str">
        <f t="shared" si="15"/>
        <v/>
      </c>
      <c r="U70" s="58" t="str">
        <f t="shared" si="8"/>
        <v/>
      </c>
      <c r="V70" s="58" t="str">
        <f t="shared" si="9"/>
        <v/>
      </c>
      <c r="W70" s="58" t="str">
        <f t="shared" si="16"/>
        <v/>
      </c>
      <c r="X70" s="59" t="str">
        <f t="shared" si="10"/>
        <v/>
      </c>
      <c r="Y70" s="59" t="str">
        <f t="shared" si="11"/>
        <v/>
      </c>
      <c r="Z70" s="59" t="str">
        <f t="shared" si="12"/>
        <v/>
      </c>
      <c r="AA70" s="59" t="str">
        <f t="shared" si="13"/>
        <v/>
      </c>
      <c r="AB70" s="181" t="str">
        <f t="shared" si="5"/>
        <v/>
      </c>
      <c r="AC70" s="188">
        <f t="shared" si="6"/>
        <v>45</v>
      </c>
      <c r="AD70" s="60"/>
    </row>
    <row r="71" spans="1:30" s="190" customFormat="1" x14ac:dyDescent="0.2">
      <c r="A71" s="187"/>
      <c r="B71" s="191">
        <f t="shared" si="14"/>
        <v>46</v>
      </c>
      <c r="C71" s="192"/>
      <c r="D71" s="61"/>
      <c r="E71" s="61"/>
      <c r="F71" s="173"/>
      <c r="G71" s="61"/>
      <c r="H71" s="173"/>
      <c r="I71" s="62"/>
      <c r="J71" s="63"/>
      <c r="K71" s="54"/>
      <c r="L71" s="64"/>
      <c r="M71" s="64"/>
      <c r="N71" s="64"/>
      <c r="O71" s="62"/>
      <c r="P71" s="65"/>
      <c r="Q71" s="167" t="str">
        <f t="shared" si="7"/>
        <v/>
      </c>
      <c r="R71" s="170"/>
      <c r="S71" s="169"/>
      <c r="T71" s="58" t="str">
        <f t="shared" si="15"/>
        <v/>
      </c>
      <c r="U71" s="58" t="str">
        <f t="shared" si="8"/>
        <v/>
      </c>
      <c r="V71" s="58" t="str">
        <f t="shared" si="9"/>
        <v/>
      </c>
      <c r="W71" s="58" t="str">
        <f t="shared" si="16"/>
        <v/>
      </c>
      <c r="X71" s="59" t="str">
        <f t="shared" si="10"/>
        <v/>
      </c>
      <c r="Y71" s="59" t="str">
        <f t="shared" si="11"/>
        <v/>
      </c>
      <c r="Z71" s="59" t="str">
        <f t="shared" si="12"/>
        <v/>
      </c>
      <c r="AA71" s="59" t="str">
        <f t="shared" si="13"/>
        <v/>
      </c>
      <c r="AB71" s="181" t="str">
        <f t="shared" si="5"/>
        <v/>
      </c>
      <c r="AC71" s="188">
        <f t="shared" si="6"/>
        <v>46</v>
      </c>
      <c r="AD71" s="60"/>
    </row>
    <row r="72" spans="1:30" s="190" customFormat="1" x14ac:dyDescent="0.2">
      <c r="A72" s="187"/>
      <c r="B72" s="191">
        <f t="shared" si="14"/>
        <v>47</v>
      </c>
      <c r="C72" s="192"/>
      <c r="D72" s="61"/>
      <c r="E72" s="61"/>
      <c r="F72" s="173"/>
      <c r="G72" s="61"/>
      <c r="H72" s="173"/>
      <c r="I72" s="62"/>
      <c r="J72" s="63"/>
      <c r="K72" s="54"/>
      <c r="L72" s="64"/>
      <c r="M72" s="64"/>
      <c r="N72" s="64"/>
      <c r="O72" s="62"/>
      <c r="P72" s="65"/>
      <c r="Q72" s="167" t="str">
        <f t="shared" si="7"/>
        <v/>
      </c>
      <c r="R72" s="170"/>
      <c r="S72" s="169"/>
      <c r="T72" s="58" t="str">
        <f t="shared" si="15"/>
        <v/>
      </c>
      <c r="U72" s="58" t="str">
        <f t="shared" si="8"/>
        <v/>
      </c>
      <c r="V72" s="58" t="str">
        <f t="shared" si="9"/>
        <v/>
      </c>
      <c r="W72" s="58" t="str">
        <f t="shared" si="16"/>
        <v/>
      </c>
      <c r="X72" s="59" t="str">
        <f t="shared" si="10"/>
        <v/>
      </c>
      <c r="Y72" s="59" t="str">
        <f t="shared" si="11"/>
        <v/>
      </c>
      <c r="Z72" s="59" t="str">
        <f t="shared" si="12"/>
        <v/>
      </c>
      <c r="AA72" s="59" t="str">
        <f t="shared" si="13"/>
        <v/>
      </c>
      <c r="AB72" s="181" t="str">
        <f t="shared" si="5"/>
        <v/>
      </c>
      <c r="AC72" s="188">
        <f t="shared" si="6"/>
        <v>47</v>
      </c>
      <c r="AD72" s="60"/>
    </row>
    <row r="73" spans="1:30" s="190" customFormat="1" x14ac:dyDescent="0.2">
      <c r="A73" s="187"/>
      <c r="B73" s="191">
        <f t="shared" si="14"/>
        <v>48</v>
      </c>
      <c r="C73" s="192"/>
      <c r="D73" s="61"/>
      <c r="E73" s="61"/>
      <c r="F73" s="173"/>
      <c r="G73" s="61"/>
      <c r="H73" s="173"/>
      <c r="I73" s="62"/>
      <c r="J73" s="62"/>
      <c r="K73" s="54"/>
      <c r="L73" s="64"/>
      <c r="M73" s="64"/>
      <c r="N73" s="64"/>
      <c r="O73" s="62"/>
      <c r="P73" s="65"/>
      <c r="Q73" s="167" t="str">
        <f t="shared" si="7"/>
        <v/>
      </c>
      <c r="R73" s="170"/>
      <c r="S73" s="169"/>
      <c r="T73" s="58" t="str">
        <f t="shared" si="15"/>
        <v/>
      </c>
      <c r="U73" s="58" t="str">
        <f t="shared" si="8"/>
        <v/>
      </c>
      <c r="V73" s="58" t="str">
        <f t="shared" si="9"/>
        <v/>
      </c>
      <c r="W73" s="58" t="str">
        <f t="shared" si="16"/>
        <v/>
      </c>
      <c r="X73" s="59" t="str">
        <f t="shared" si="10"/>
        <v/>
      </c>
      <c r="Y73" s="59" t="str">
        <f t="shared" si="11"/>
        <v/>
      </c>
      <c r="Z73" s="59" t="str">
        <f t="shared" si="12"/>
        <v/>
      </c>
      <c r="AA73" s="59" t="str">
        <f t="shared" si="13"/>
        <v/>
      </c>
      <c r="AB73" s="181" t="str">
        <f t="shared" si="5"/>
        <v/>
      </c>
      <c r="AC73" s="188">
        <f t="shared" si="6"/>
        <v>48</v>
      </c>
      <c r="AD73" s="60"/>
    </row>
    <row r="74" spans="1:30" s="190" customFormat="1" x14ac:dyDescent="0.2">
      <c r="A74" s="187"/>
      <c r="B74" s="191">
        <f>B73+1</f>
        <v>49</v>
      </c>
      <c r="C74" s="192"/>
      <c r="D74" s="61"/>
      <c r="E74" s="61"/>
      <c r="F74" s="173"/>
      <c r="G74" s="61"/>
      <c r="H74" s="173"/>
      <c r="I74" s="62"/>
      <c r="J74" s="63"/>
      <c r="K74" s="54"/>
      <c r="L74" s="64"/>
      <c r="M74" s="64"/>
      <c r="N74" s="64"/>
      <c r="O74" s="62"/>
      <c r="P74" s="65"/>
      <c r="Q74" s="167" t="str">
        <f t="shared" si="7"/>
        <v/>
      </c>
      <c r="R74" s="170"/>
      <c r="S74" s="169"/>
      <c r="T74" s="58" t="str">
        <f t="shared" si="15"/>
        <v/>
      </c>
      <c r="U74" s="58" t="str">
        <f t="shared" si="8"/>
        <v/>
      </c>
      <c r="V74" s="58" t="str">
        <f t="shared" si="9"/>
        <v/>
      </c>
      <c r="W74" s="58" t="str">
        <f t="shared" si="16"/>
        <v/>
      </c>
      <c r="X74" s="59" t="str">
        <f t="shared" si="10"/>
        <v/>
      </c>
      <c r="Y74" s="59" t="str">
        <f t="shared" si="11"/>
        <v/>
      </c>
      <c r="Z74" s="59" t="str">
        <f t="shared" si="12"/>
        <v/>
      </c>
      <c r="AA74" s="59" t="str">
        <f t="shared" si="13"/>
        <v/>
      </c>
      <c r="AB74" s="181" t="str">
        <f t="shared" si="5"/>
        <v/>
      </c>
      <c r="AC74" s="188">
        <f t="shared" si="6"/>
        <v>49</v>
      </c>
      <c r="AD74" s="60"/>
    </row>
    <row r="75" spans="1:30" s="190" customFormat="1" x14ac:dyDescent="0.2">
      <c r="A75" s="187"/>
      <c r="B75" s="191">
        <f t="shared" ref="B75:B76" si="17">B74+1</f>
        <v>50</v>
      </c>
      <c r="C75" s="192"/>
      <c r="D75" s="61"/>
      <c r="E75" s="61"/>
      <c r="F75" s="173"/>
      <c r="G75" s="61"/>
      <c r="H75" s="173"/>
      <c r="I75" s="62"/>
      <c r="J75" s="62"/>
      <c r="K75" s="54"/>
      <c r="L75" s="64"/>
      <c r="M75" s="64"/>
      <c r="N75" s="64"/>
      <c r="O75" s="62"/>
      <c r="P75" s="65"/>
      <c r="Q75" s="167" t="str">
        <f t="shared" si="7"/>
        <v/>
      </c>
      <c r="R75" s="170"/>
      <c r="S75" s="169"/>
      <c r="T75" s="58" t="str">
        <f t="shared" si="15"/>
        <v/>
      </c>
      <c r="U75" s="58" t="str">
        <f t="shared" si="8"/>
        <v/>
      </c>
      <c r="V75" s="58" t="str">
        <f t="shared" si="9"/>
        <v/>
      </c>
      <c r="W75" s="58" t="str">
        <f t="shared" si="16"/>
        <v/>
      </c>
      <c r="X75" s="59" t="str">
        <f t="shared" si="10"/>
        <v/>
      </c>
      <c r="Y75" s="59" t="str">
        <f t="shared" si="11"/>
        <v/>
      </c>
      <c r="Z75" s="59" t="str">
        <f t="shared" si="12"/>
        <v/>
      </c>
      <c r="AA75" s="59" t="str">
        <f t="shared" si="13"/>
        <v/>
      </c>
      <c r="AB75" s="181" t="str">
        <f t="shared" si="5"/>
        <v/>
      </c>
      <c r="AC75" s="188">
        <f t="shared" si="6"/>
        <v>50</v>
      </c>
      <c r="AD75" s="60"/>
    </row>
    <row r="76" spans="1:30" s="190" customFormat="1" x14ac:dyDescent="0.2">
      <c r="A76" s="187"/>
      <c r="B76" s="191">
        <f t="shared" si="17"/>
        <v>51</v>
      </c>
      <c r="C76" s="189"/>
      <c r="D76" s="51"/>
      <c r="E76" s="51"/>
      <c r="F76" s="174"/>
      <c r="G76" s="155"/>
      <c r="H76" s="172"/>
      <c r="I76" s="52"/>
      <c r="J76" s="62"/>
      <c r="K76" s="54"/>
      <c r="L76" s="55"/>
      <c r="M76" s="55"/>
      <c r="N76" s="55"/>
      <c r="O76" s="56"/>
      <c r="P76" s="57"/>
      <c r="Q76" s="167" t="str">
        <f t="shared" si="7"/>
        <v/>
      </c>
      <c r="R76" s="168"/>
      <c r="S76" s="169"/>
      <c r="T76" s="58" t="str">
        <f t="shared" si="15"/>
        <v/>
      </c>
      <c r="U76" s="58" t="str">
        <f t="shared" si="8"/>
        <v/>
      </c>
      <c r="V76" s="58" t="str">
        <f t="shared" si="9"/>
        <v/>
      </c>
      <c r="W76" s="58" t="str">
        <f t="shared" si="16"/>
        <v/>
      </c>
      <c r="X76" s="59" t="str">
        <f t="shared" si="10"/>
        <v/>
      </c>
      <c r="Y76" s="59" t="str">
        <f t="shared" si="11"/>
        <v/>
      </c>
      <c r="Z76" s="59" t="str">
        <f t="shared" si="12"/>
        <v/>
      </c>
      <c r="AA76" s="59" t="str">
        <f t="shared" si="13"/>
        <v/>
      </c>
      <c r="AB76" s="181" t="str">
        <f t="shared" si="5"/>
        <v/>
      </c>
      <c r="AC76" s="188">
        <f t="shared" si="6"/>
        <v>51</v>
      </c>
      <c r="AD76" s="60"/>
    </row>
    <row r="77" spans="1:30" s="190" customFormat="1" x14ac:dyDescent="0.2">
      <c r="A77" s="187"/>
      <c r="B77" s="191">
        <f>B76+1</f>
        <v>52</v>
      </c>
      <c r="C77" s="189"/>
      <c r="D77" s="61"/>
      <c r="E77" s="61"/>
      <c r="F77" s="173"/>
      <c r="G77" s="61"/>
      <c r="H77" s="173"/>
      <c r="I77" s="62"/>
      <c r="J77" s="63"/>
      <c r="K77" s="54"/>
      <c r="L77" s="64"/>
      <c r="M77" s="64"/>
      <c r="N77" s="64"/>
      <c r="O77" s="62"/>
      <c r="P77" s="57"/>
      <c r="Q77" s="167" t="str">
        <f t="shared" si="7"/>
        <v/>
      </c>
      <c r="R77" s="170"/>
      <c r="S77" s="169"/>
      <c r="T77" s="58" t="str">
        <f t="shared" si="15"/>
        <v/>
      </c>
      <c r="U77" s="58" t="str">
        <f t="shared" si="8"/>
        <v/>
      </c>
      <c r="V77" s="58" t="str">
        <f t="shared" si="9"/>
        <v/>
      </c>
      <c r="W77" s="58" t="str">
        <f t="shared" si="16"/>
        <v/>
      </c>
      <c r="X77" s="59" t="str">
        <f t="shared" si="10"/>
        <v/>
      </c>
      <c r="Y77" s="59" t="str">
        <f t="shared" si="11"/>
        <v/>
      </c>
      <c r="Z77" s="59" t="str">
        <f t="shared" si="12"/>
        <v/>
      </c>
      <c r="AA77" s="59" t="str">
        <f t="shared" si="13"/>
        <v/>
      </c>
      <c r="AB77" s="181" t="str">
        <f t="shared" si="5"/>
        <v/>
      </c>
      <c r="AC77" s="188">
        <f t="shared" si="6"/>
        <v>52</v>
      </c>
      <c r="AD77" s="60"/>
    </row>
    <row r="78" spans="1:30" s="190" customFormat="1" x14ac:dyDescent="0.2">
      <c r="A78" s="187"/>
      <c r="B78" s="191">
        <f>B77+1</f>
        <v>53</v>
      </c>
      <c r="C78" s="192"/>
      <c r="D78" s="61"/>
      <c r="E78" s="61"/>
      <c r="F78" s="173"/>
      <c r="G78" s="61"/>
      <c r="H78" s="173"/>
      <c r="I78" s="62"/>
      <c r="J78" s="63"/>
      <c r="K78" s="54"/>
      <c r="L78" s="64"/>
      <c r="M78" s="64"/>
      <c r="N78" s="64"/>
      <c r="O78" s="62"/>
      <c r="P78" s="65"/>
      <c r="Q78" s="167" t="str">
        <f t="shared" si="7"/>
        <v/>
      </c>
      <c r="R78" s="170"/>
      <c r="S78" s="169"/>
      <c r="T78" s="58" t="str">
        <f t="shared" si="15"/>
        <v/>
      </c>
      <c r="U78" s="58" t="str">
        <f t="shared" si="8"/>
        <v/>
      </c>
      <c r="V78" s="58" t="str">
        <f t="shared" si="9"/>
        <v/>
      </c>
      <c r="W78" s="58" t="str">
        <f t="shared" si="16"/>
        <v/>
      </c>
      <c r="X78" s="59" t="str">
        <f t="shared" si="10"/>
        <v/>
      </c>
      <c r="Y78" s="59" t="str">
        <f t="shared" si="11"/>
        <v/>
      </c>
      <c r="Z78" s="59" t="str">
        <f t="shared" si="12"/>
        <v/>
      </c>
      <c r="AA78" s="59" t="str">
        <f t="shared" si="13"/>
        <v/>
      </c>
      <c r="AB78" s="181" t="str">
        <f t="shared" si="5"/>
        <v/>
      </c>
      <c r="AC78" s="188">
        <f t="shared" si="6"/>
        <v>53</v>
      </c>
      <c r="AD78" s="60"/>
    </row>
    <row r="79" spans="1:30" s="190" customFormat="1" x14ac:dyDescent="0.2">
      <c r="A79" s="187"/>
      <c r="B79" s="191">
        <f t="shared" ref="B79:B123" si="18">B78+1</f>
        <v>54</v>
      </c>
      <c r="C79" s="192"/>
      <c r="D79" s="61"/>
      <c r="E79" s="61"/>
      <c r="F79" s="173"/>
      <c r="G79" s="61"/>
      <c r="H79" s="173"/>
      <c r="I79" s="62"/>
      <c r="J79" s="63"/>
      <c r="K79" s="54"/>
      <c r="L79" s="64"/>
      <c r="M79" s="64"/>
      <c r="N79" s="64"/>
      <c r="O79" s="62"/>
      <c r="P79" s="65"/>
      <c r="Q79" s="167" t="str">
        <f t="shared" si="7"/>
        <v/>
      </c>
      <c r="R79" s="170"/>
      <c r="S79" s="169"/>
      <c r="T79" s="58" t="str">
        <f t="shared" si="15"/>
        <v/>
      </c>
      <c r="U79" s="58" t="str">
        <f t="shared" si="8"/>
        <v/>
      </c>
      <c r="V79" s="58" t="str">
        <f t="shared" si="9"/>
        <v/>
      </c>
      <c r="W79" s="58" t="str">
        <f t="shared" si="16"/>
        <v/>
      </c>
      <c r="X79" s="59" t="str">
        <f t="shared" si="10"/>
        <v/>
      </c>
      <c r="Y79" s="59" t="str">
        <f t="shared" si="11"/>
        <v/>
      </c>
      <c r="Z79" s="59" t="str">
        <f t="shared" si="12"/>
        <v/>
      </c>
      <c r="AA79" s="59" t="str">
        <f t="shared" si="13"/>
        <v/>
      </c>
      <c r="AB79" s="181" t="str">
        <f t="shared" si="5"/>
        <v/>
      </c>
      <c r="AC79" s="188">
        <f t="shared" si="6"/>
        <v>54</v>
      </c>
      <c r="AD79" s="60"/>
    </row>
    <row r="80" spans="1:30" s="190" customFormat="1" x14ac:dyDescent="0.2">
      <c r="A80" s="187"/>
      <c r="B80" s="191">
        <f t="shared" si="18"/>
        <v>55</v>
      </c>
      <c r="C80" s="192"/>
      <c r="D80" s="61"/>
      <c r="E80" s="61"/>
      <c r="F80" s="173"/>
      <c r="G80" s="61"/>
      <c r="H80" s="173"/>
      <c r="I80" s="62"/>
      <c r="J80" s="63"/>
      <c r="K80" s="54"/>
      <c r="L80" s="64"/>
      <c r="M80" s="64"/>
      <c r="N80" s="64"/>
      <c r="O80" s="62"/>
      <c r="P80" s="65"/>
      <c r="Q80" s="167" t="str">
        <f t="shared" si="7"/>
        <v/>
      </c>
      <c r="R80" s="170"/>
      <c r="S80" s="169"/>
      <c r="T80" s="58" t="str">
        <f t="shared" si="15"/>
        <v/>
      </c>
      <c r="U80" s="58" t="str">
        <f t="shared" si="8"/>
        <v/>
      </c>
      <c r="V80" s="58" t="str">
        <f t="shared" si="9"/>
        <v/>
      </c>
      <c r="W80" s="58" t="str">
        <f t="shared" si="16"/>
        <v/>
      </c>
      <c r="X80" s="59" t="str">
        <f t="shared" si="10"/>
        <v/>
      </c>
      <c r="Y80" s="59" t="str">
        <f t="shared" si="11"/>
        <v/>
      </c>
      <c r="Z80" s="59" t="str">
        <f t="shared" si="12"/>
        <v/>
      </c>
      <c r="AA80" s="59" t="str">
        <f t="shared" si="13"/>
        <v/>
      </c>
      <c r="AB80" s="181" t="str">
        <f t="shared" si="5"/>
        <v/>
      </c>
      <c r="AC80" s="188">
        <f t="shared" si="6"/>
        <v>55</v>
      </c>
      <c r="AD80" s="60"/>
    </row>
    <row r="81" spans="1:30" s="190" customFormat="1" x14ac:dyDescent="0.2">
      <c r="A81" s="187"/>
      <c r="B81" s="191">
        <f t="shared" si="18"/>
        <v>56</v>
      </c>
      <c r="C81" s="192"/>
      <c r="D81" s="61"/>
      <c r="E81" s="61"/>
      <c r="F81" s="173"/>
      <c r="G81" s="61"/>
      <c r="H81" s="173"/>
      <c r="I81" s="62"/>
      <c r="J81" s="63"/>
      <c r="K81" s="54"/>
      <c r="L81" s="64"/>
      <c r="M81" s="64"/>
      <c r="N81" s="64"/>
      <c r="O81" s="62"/>
      <c r="P81" s="65"/>
      <c r="Q81" s="167" t="str">
        <f t="shared" si="7"/>
        <v/>
      </c>
      <c r="R81" s="170"/>
      <c r="S81" s="169"/>
      <c r="T81" s="58" t="str">
        <f t="shared" si="15"/>
        <v/>
      </c>
      <c r="U81" s="58" t="str">
        <f t="shared" si="8"/>
        <v/>
      </c>
      <c r="V81" s="58" t="str">
        <f t="shared" si="9"/>
        <v/>
      </c>
      <c r="W81" s="58" t="str">
        <f t="shared" si="16"/>
        <v/>
      </c>
      <c r="X81" s="59" t="str">
        <f t="shared" si="10"/>
        <v/>
      </c>
      <c r="Y81" s="59" t="str">
        <f t="shared" si="11"/>
        <v/>
      </c>
      <c r="Z81" s="59" t="str">
        <f t="shared" si="12"/>
        <v/>
      </c>
      <c r="AA81" s="59" t="str">
        <f t="shared" si="13"/>
        <v/>
      </c>
      <c r="AB81" s="181" t="str">
        <f t="shared" si="5"/>
        <v/>
      </c>
      <c r="AC81" s="188">
        <f t="shared" si="6"/>
        <v>56</v>
      </c>
      <c r="AD81" s="60"/>
    </row>
    <row r="82" spans="1:30" s="190" customFormat="1" x14ac:dyDescent="0.2">
      <c r="A82" s="187"/>
      <c r="B82" s="191">
        <f t="shared" si="18"/>
        <v>57</v>
      </c>
      <c r="C82" s="192"/>
      <c r="D82" s="61"/>
      <c r="E82" s="61"/>
      <c r="F82" s="173"/>
      <c r="G82" s="61"/>
      <c r="H82" s="173"/>
      <c r="I82" s="62"/>
      <c r="J82" s="63"/>
      <c r="K82" s="54"/>
      <c r="L82" s="64"/>
      <c r="M82" s="64"/>
      <c r="N82" s="64"/>
      <c r="O82" s="62"/>
      <c r="P82" s="65"/>
      <c r="Q82" s="167" t="str">
        <f t="shared" si="7"/>
        <v/>
      </c>
      <c r="R82" s="170"/>
      <c r="S82" s="169"/>
      <c r="T82" s="58" t="str">
        <f t="shared" si="15"/>
        <v/>
      </c>
      <c r="U82" s="58" t="str">
        <f t="shared" si="8"/>
        <v/>
      </c>
      <c r="V82" s="58" t="str">
        <f t="shared" si="9"/>
        <v/>
      </c>
      <c r="W82" s="58" t="str">
        <f t="shared" si="16"/>
        <v/>
      </c>
      <c r="X82" s="59" t="str">
        <f t="shared" si="10"/>
        <v/>
      </c>
      <c r="Y82" s="59" t="str">
        <f t="shared" si="11"/>
        <v/>
      </c>
      <c r="Z82" s="59" t="str">
        <f t="shared" si="12"/>
        <v/>
      </c>
      <c r="AA82" s="59" t="str">
        <f t="shared" si="13"/>
        <v/>
      </c>
      <c r="AB82" s="181" t="str">
        <f t="shared" si="5"/>
        <v/>
      </c>
      <c r="AC82" s="188">
        <f t="shared" si="6"/>
        <v>57</v>
      </c>
      <c r="AD82" s="60"/>
    </row>
    <row r="83" spans="1:30" s="190" customFormat="1" x14ac:dyDescent="0.2">
      <c r="A83" s="187"/>
      <c r="B83" s="191">
        <f t="shared" si="18"/>
        <v>58</v>
      </c>
      <c r="C83" s="192"/>
      <c r="D83" s="61"/>
      <c r="E83" s="61"/>
      <c r="F83" s="173"/>
      <c r="G83" s="61"/>
      <c r="H83" s="173"/>
      <c r="I83" s="62"/>
      <c r="J83" s="63"/>
      <c r="K83" s="54"/>
      <c r="L83" s="64"/>
      <c r="M83" s="64"/>
      <c r="N83" s="64"/>
      <c r="O83" s="62"/>
      <c r="P83" s="65"/>
      <c r="Q83" s="167" t="str">
        <f t="shared" si="7"/>
        <v/>
      </c>
      <c r="R83" s="170"/>
      <c r="S83" s="169"/>
      <c r="T83" s="58" t="str">
        <f t="shared" si="15"/>
        <v/>
      </c>
      <c r="U83" s="58" t="str">
        <f t="shared" si="8"/>
        <v/>
      </c>
      <c r="V83" s="58" t="str">
        <f t="shared" si="9"/>
        <v/>
      </c>
      <c r="W83" s="58" t="str">
        <f t="shared" si="16"/>
        <v/>
      </c>
      <c r="X83" s="59" t="str">
        <f t="shared" si="10"/>
        <v/>
      </c>
      <c r="Y83" s="59" t="str">
        <f t="shared" si="11"/>
        <v/>
      </c>
      <c r="Z83" s="59" t="str">
        <f t="shared" si="12"/>
        <v/>
      </c>
      <c r="AA83" s="59" t="str">
        <f t="shared" si="13"/>
        <v/>
      </c>
      <c r="AB83" s="181" t="str">
        <f t="shared" si="5"/>
        <v/>
      </c>
      <c r="AC83" s="188">
        <f t="shared" si="6"/>
        <v>58</v>
      </c>
      <c r="AD83" s="60"/>
    </row>
    <row r="84" spans="1:30" s="190" customFormat="1" x14ac:dyDescent="0.2">
      <c r="A84" s="187"/>
      <c r="B84" s="191">
        <f t="shared" si="18"/>
        <v>59</v>
      </c>
      <c r="C84" s="192"/>
      <c r="D84" s="61"/>
      <c r="E84" s="61"/>
      <c r="F84" s="173"/>
      <c r="G84" s="61"/>
      <c r="H84" s="173"/>
      <c r="I84" s="62"/>
      <c r="J84" s="63"/>
      <c r="K84" s="54"/>
      <c r="L84" s="64"/>
      <c r="M84" s="64"/>
      <c r="N84" s="64"/>
      <c r="O84" s="62"/>
      <c r="P84" s="65"/>
      <c r="Q84" s="167" t="str">
        <f t="shared" si="7"/>
        <v/>
      </c>
      <c r="R84" s="170"/>
      <c r="S84" s="169"/>
      <c r="T84" s="58" t="str">
        <f t="shared" si="15"/>
        <v/>
      </c>
      <c r="U84" s="58" t="str">
        <f t="shared" si="8"/>
        <v/>
      </c>
      <c r="V84" s="58" t="str">
        <f t="shared" si="9"/>
        <v/>
      </c>
      <c r="W84" s="58" t="str">
        <f t="shared" si="16"/>
        <v/>
      </c>
      <c r="X84" s="59" t="str">
        <f t="shared" si="10"/>
        <v/>
      </c>
      <c r="Y84" s="59" t="str">
        <f t="shared" si="11"/>
        <v/>
      </c>
      <c r="Z84" s="59" t="str">
        <f t="shared" si="12"/>
        <v/>
      </c>
      <c r="AA84" s="59" t="str">
        <f t="shared" si="13"/>
        <v/>
      </c>
      <c r="AB84" s="181" t="str">
        <f t="shared" si="5"/>
        <v/>
      </c>
      <c r="AC84" s="188">
        <f t="shared" si="6"/>
        <v>59</v>
      </c>
      <c r="AD84" s="60"/>
    </row>
    <row r="85" spans="1:30" s="190" customFormat="1" x14ac:dyDescent="0.2">
      <c r="A85" s="187"/>
      <c r="B85" s="191">
        <f t="shared" si="18"/>
        <v>60</v>
      </c>
      <c r="C85" s="192"/>
      <c r="D85" s="61"/>
      <c r="E85" s="61"/>
      <c r="F85" s="173"/>
      <c r="G85" s="61"/>
      <c r="H85" s="173"/>
      <c r="I85" s="62"/>
      <c r="J85" s="63"/>
      <c r="K85" s="54"/>
      <c r="L85" s="64"/>
      <c r="M85" s="64"/>
      <c r="N85" s="64"/>
      <c r="O85" s="62"/>
      <c r="P85" s="65"/>
      <c r="Q85" s="167" t="str">
        <f t="shared" si="7"/>
        <v/>
      </c>
      <c r="R85" s="170"/>
      <c r="S85" s="169"/>
      <c r="T85" s="58" t="str">
        <f t="shared" si="15"/>
        <v/>
      </c>
      <c r="U85" s="58" t="str">
        <f t="shared" si="8"/>
        <v/>
      </c>
      <c r="V85" s="58" t="str">
        <f t="shared" si="9"/>
        <v/>
      </c>
      <c r="W85" s="58" t="str">
        <f t="shared" si="16"/>
        <v/>
      </c>
      <c r="X85" s="59" t="str">
        <f t="shared" si="10"/>
        <v/>
      </c>
      <c r="Y85" s="59" t="str">
        <f t="shared" si="11"/>
        <v/>
      </c>
      <c r="Z85" s="59" t="str">
        <f t="shared" si="12"/>
        <v/>
      </c>
      <c r="AA85" s="59" t="str">
        <f t="shared" si="13"/>
        <v/>
      </c>
      <c r="AB85" s="181" t="str">
        <f t="shared" si="5"/>
        <v/>
      </c>
      <c r="AC85" s="188">
        <f t="shared" si="6"/>
        <v>60</v>
      </c>
      <c r="AD85" s="60"/>
    </row>
    <row r="86" spans="1:30" s="190" customFormat="1" x14ac:dyDescent="0.2">
      <c r="A86" s="187"/>
      <c r="B86" s="191">
        <f t="shared" si="18"/>
        <v>61</v>
      </c>
      <c r="C86" s="192"/>
      <c r="D86" s="61"/>
      <c r="E86" s="61"/>
      <c r="F86" s="173"/>
      <c r="G86" s="61"/>
      <c r="H86" s="173"/>
      <c r="I86" s="62"/>
      <c r="J86" s="63"/>
      <c r="K86" s="54"/>
      <c r="L86" s="64"/>
      <c r="M86" s="64"/>
      <c r="N86" s="64"/>
      <c r="O86" s="62"/>
      <c r="P86" s="65"/>
      <c r="Q86" s="167" t="str">
        <f t="shared" si="7"/>
        <v/>
      </c>
      <c r="R86" s="170"/>
      <c r="S86" s="169"/>
      <c r="T86" s="58" t="str">
        <f t="shared" si="15"/>
        <v/>
      </c>
      <c r="U86" s="58" t="str">
        <f t="shared" si="8"/>
        <v/>
      </c>
      <c r="V86" s="58" t="str">
        <f t="shared" si="9"/>
        <v/>
      </c>
      <c r="W86" s="58" t="str">
        <f t="shared" si="16"/>
        <v/>
      </c>
      <c r="X86" s="59" t="str">
        <f t="shared" si="10"/>
        <v/>
      </c>
      <c r="Y86" s="59" t="str">
        <f t="shared" si="11"/>
        <v/>
      </c>
      <c r="Z86" s="59" t="str">
        <f t="shared" si="12"/>
        <v/>
      </c>
      <c r="AA86" s="59" t="str">
        <f t="shared" si="13"/>
        <v/>
      </c>
      <c r="AB86" s="181" t="str">
        <f t="shared" si="5"/>
        <v/>
      </c>
      <c r="AC86" s="188">
        <f t="shared" si="6"/>
        <v>61</v>
      </c>
      <c r="AD86" s="60"/>
    </row>
    <row r="87" spans="1:30" s="190" customFormat="1" x14ac:dyDescent="0.2">
      <c r="A87" s="187"/>
      <c r="B87" s="191">
        <f t="shared" si="18"/>
        <v>62</v>
      </c>
      <c r="C87" s="192"/>
      <c r="D87" s="61"/>
      <c r="E87" s="61"/>
      <c r="F87" s="173"/>
      <c r="G87" s="61"/>
      <c r="H87" s="173"/>
      <c r="I87" s="62"/>
      <c r="J87" s="63"/>
      <c r="K87" s="54"/>
      <c r="L87" s="64"/>
      <c r="M87" s="64"/>
      <c r="N87" s="64"/>
      <c r="O87" s="62"/>
      <c r="P87" s="65"/>
      <c r="Q87" s="167" t="str">
        <f t="shared" si="7"/>
        <v/>
      </c>
      <c r="R87" s="170"/>
      <c r="S87" s="169"/>
      <c r="T87" s="58" t="str">
        <f t="shared" si="15"/>
        <v/>
      </c>
      <c r="U87" s="58" t="str">
        <f t="shared" si="8"/>
        <v/>
      </c>
      <c r="V87" s="58" t="str">
        <f t="shared" si="9"/>
        <v/>
      </c>
      <c r="W87" s="58" t="str">
        <f t="shared" si="16"/>
        <v/>
      </c>
      <c r="X87" s="59" t="str">
        <f t="shared" si="10"/>
        <v/>
      </c>
      <c r="Y87" s="59" t="str">
        <f t="shared" si="11"/>
        <v/>
      </c>
      <c r="Z87" s="59" t="str">
        <f t="shared" si="12"/>
        <v/>
      </c>
      <c r="AA87" s="59" t="str">
        <f t="shared" si="13"/>
        <v/>
      </c>
      <c r="AB87" s="181" t="str">
        <f t="shared" si="5"/>
        <v/>
      </c>
      <c r="AC87" s="188">
        <f t="shared" si="6"/>
        <v>62</v>
      </c>
      <c r="AD87" s="60"/>
    </row>
    <row r="88" spans="1:30" s="190" customFormat="1" x14ac:dyDescent="0.2">
      <c r="A88" s="187"/>
      <c r="B88" s="191">
        <f t="shared" si="18"/>
        <v>63</v>
      </c>
      <c r="C88" s="192"/>
      <c r="D88" s="61"/>
      <c r="E88" s="61"/>
      <c r="F88" s="173"/>
      <c r="G88" s="61"/>
      <c r="H88" s="173"/>
      <c r="I88" s="62"/>
      <c r="J88" s="63"/>
      <c r="K88" s="54"/>
      <c r="L88" s="64"/>
      <c r="M88" s="64"/>
      <c r="N88" s="64"/>
      <c r="O88" s="62"/>
      <c r="P88" s="65"/>
      <c r="Q88" s="167" t="str">
        <f t="shared" si="7"/>
        <v/>
      </c>
      <c r="R88" s="170"/>
      <c r="S88" s="169"/>
      <c r="T88" s="58" t="str">
        <f t="shared" si="15"/>
        <v/>
      </c>
      <c r="U88" s="58" t="str">
        <f t="shared" si="8"/>
        <v/>
      </c>
      <c r="V88" s="58" t="str">
        <f t="shared" si="9"/>
        <v/>
      </c>
      <c r="W88" s="58" t="str">
        <f t="shared" si="16"/>
        <v/>
      </c>
      <c r="X88" s="59" t="str">
        <f t="shared" si="10"/>
        <v/>
      </c>
      <c r="Y88" s="59" t="str">
        <f t="shared" si="11"/>
        <v/>
      </c>
      <c r="Z88" s="59" t="str">
        <f t="shared" si="12"/>
        <v/>
      </c>
      <c r="AA88" s="59" t="str">
        <f t="shared" si="13"/>
        <v/>
      </c>
      <c r="AB88" s="181" t="str">
        <f t="shared" si="5"/>
        <v/>
      </c>
      <c r="AC88" s="188">
        <f t="shared" si="6"/>
        <v>63</v>
      </c>
      <c r="AD88" s="60"/>
    </row>
    <row r="89" spans="1:30" s="190" customFormat="1" x14ac:dyDescent="0.2">
      <c r="A89" s="187"/>
      <c r="B89" s="191">
        <f t="shared" si="18"/>
        <v>64</v>
      </c>
      <c r="C89" s="192"/>
      <c r="D89" s="61"/>
      <c r="E89" s="61"/>
      <c r="F89" s="173"/>
      <c r="G89" s="61"/>
      <c r="H89" s="173"/>
      <c r="I89" s="62"/>
      <c r="J89" s="63"/>
      <c r="K89" s="54"/>
      <c r="L89" s="64"/>
      <c r="M89" s="64"/>
      <c r="N89" s="64"/>
      <c r="O89" s="62"/>
      <c r="P89" s="65"/>
      <c r="Q89" s="167" t="str">
        <f t="shared" si="7"/>
        <v/>
      </c>
      <c r="R89" s="170"/>
      <c r="S89" s="169"/>
      <c r="T89" s="58" t="str">
        <f t="shared" si="15"/>
        <v/>
      </c>
      <c r="U89" s="58" t="str">
        <f t="shared" si="8"/>
        <v/>
      </c>
      <c r="V89" s="58" t="str">
        <f t="shared" si="9"/>
        <v/>
      </c>
      <c r="W89" s="58" t="str">
        <f t="shared" si="16"/>
        <v/>
      </c>
      <c r="X89" s="59" t="str">
        <f t="shared" si="10"/>
        <v/>
      </c>
      <c r="Y89" s="59" t="str">
        <f t="shared" si="11"/>
        <v/>
      </c>
      <c r="Z89" s="59" t="str">
        <f t="shared" si="12"/>
        <v/>
      </c>
      <c r="AA89" s="59" t="str">
        <f t="shared" si="13"/>
        <v/>
      </c>
      <c r="AB89" s="181" t="str">
        <f t="shared" si="5"/>
        <v/>
      </c>
      <c r="AC89" s="188">
        <f t="shared" si="6"/>
        <v>64</v>
      </c>
      <c r="AD89" s="60"/>
    </row>
    <row r="90" spans="1:30" s="190" customFormat="1" x14ac:dyDescent="0.2">
      <c r="A90" s="187"/>
      <c r="B90" s="191">
        <f t="shared" si="18"/>
        <v>65</v>
      </c>
      <c r="C90" s="192"/>
      <c r="D90" s="61"/>
      <c r="E90" s="61"/>
      <c r="F90" s="173"/>
      <c r="G90" s="61"/>
      <c r="H90" s="173"/>
      <c r="I90" s="62"/>
      <c r="J90" s="63"/>
      <c r="K90" s="54"/>
      <c r="L90" s="64"/>
      <c r="M90" s="64"/>
      <c r="N90" s="64"/>
      <c r="O90" s="62"/>
      <c r="P90" s="65"/>
      <c r="Q90" s="167" t="str">
        <f t="shared" si="7"/>
        <v/>
      </c>
      <c r="R90" s="170"/>
      <c r="S90" s="169"/>
      <c r="T90" s="58" t="str">
        <f t="shared" ref="T90:T125" si="19">IF($T$20&lt;&gt;"Schule","",IF(K90="","",IF(E90&gt;=BEGINN,"JA","NEIN")))</f>
        <v/>
      </c>
      <c r="U90" s="58" t="str">
        <f t="shared" si="8"/>
        <v/>
      </c>
      <c r="V90" s="58" t="str">
        <f t="shared" si="9"/>
        <v/>
      </c>
      <c r="W90" s="58" t="str">
        <f t="shared" ref="W90:W125" si="20">IF($T$20&lt;&gt;"Schule","",IF(K90="","",IF(D90&lt;=ENDE,"JA","NEIN")))</f>
        <v/>
      </c>
      <c r="X90" s="59" t="str">
        <f t="shared" si="10"/>
        <v/>
      </c>
      <c r="Y90" s="59" t="str">
        <f t="shared" si="11"/>
        <v/>
      </c>
      <c r="Z90" s="59" t="str">
        <f t="shared" si="12"/>
        <v/>
      </c>
      <c r="AA90" s="59" t="str">
        <f t="shared" si="13"/>
        <v/>
      </c>
      <c r="AB90" s="181" t="str">
        <f t="shared" ref="AB90:AB125" si="21">IF($T$20&lt;&gt;"Schule","",IF(L90="","",L90/M90-1))</f>
        <v/>
      </c>
      <c r="AC90" s="188">
        <f t="shared" ref="AC90:AC125" si="22">B90</f>
        <v>65</v>
      </c>
      <c r="AD90" s="60"/>
    </row>
    <row r="91" spans="1:30" s="190" customFormat="1" x14ac:dyDescent="0.2">
      <c r="A91" s="187"/>
      <c r="B91" s="191">
        <f t="shared" si="18"/>
        <v>66</v>
      </c>
      <c r="C91" s="192"/>
      <c r="D91" s="61"/>
      <c r="E91" s="61"/>
      <c r="F91" s="173"/>
      <c r="G91" s="61"/>
      <c r="H91" s="173"/>
      <c r="I91" s="62"/>
      <c r="J91" s="63"/>
      <c r="K91" s="54"/>
      <c r="L91" s="64"/>
      <c r="M91" s="64"/>
      <c r="N91" s="64"/>
      <c r="O91" s="62"/>
      <c r="P91" s="65"/>
      <c r="Q91" s="167" t="str">
        <f t="shared" ref="Q91:Q125" si="23">IF(E91&lt;=G91,"",$U$22&amp;(CHAR(10)))&amp;
IF(D91&gt;=G91,"",$V$22&amp;(CHAR(10)))&amp;
IF(M91="","",IF(L91&lt;&gt;M91,"",$Y$22&amp;(CHAR(10))))&amp;
IF(N91&lt;=L91,"",$Z$22&amp;(CHAR(10)))&amp;
IF(M91&lt;=L91,"",$X$22)</f>
        <v/>
      </c>
      <c r="R91" s="170"/>
      <c r="S91" s="169"/>
      <c r="T91" s="58" t="str">
        <f t="shared" si="19"/>
        <v/>
      </c>
      <c r="U91" s="58" t="str">
        <f t="shared" ref="U91:U125" si="24">IF($T$20&lt;&gt;"Schule","",IF(K91="","",IF(E91&lt;=G91,"JA","NEIN")))</f>
        <v/>
      </c>
      <c r="V91" s="58" t="str">
        <f t="shared" ref="V91:V125" si="25">IF($T$20&lt;&gt;"Schule","",IF(K91="","",IF(D91&gt;=G91,"JA","NEIN")))</f>
        <v/>
      </c>
      <c r="W91" s="58" t="str">
        <f t="shared" si="20"/>
        <v/>
      </c>
      <c r="X91" s="59" t="str">
        <f t="shared" ref="X91:X125" si="26">IF($T$20&lt;&gt;"Schule","",IF(L91="","",IF(M91&lt;=L91,"JA","NEIN")))</f>
        <v/>
      </c>
      <c r="Y91" s="59" t="str">
        <f t="shared" ref="Y91:Y125" si="27">IF($T$20&lt;&gt;"Schule","",IF(L91="","",IF(L91=M91,"NEIN","JA")))</f>
        <v/>
      </c>
      <c r="Z91" s="59" t="str">
        <f t="shared" ref="Z91:Z125" si="28">IF($T$20&lt;&gt;"Schule","",IF(L91="","",IF(N91&lt;=L91,"JA","NEIN")))</f>
        <v/>
      </c>
      <c r="AA91" s="59" t="str">
        <f t="shared" ref="AA91:AA125" si="29">IF($T$20&lt;&gt;"Schule","",IF(N91="","",IF(N91&lt;=M91,"JA","NEIN")))</f>
        <v/>
      </c>
      <c r="AB91" s="181" t="str">
        <f t="shared" si="21"/>
        <v/>
      </c>
      <c r="AC91" s="188">
        <f t="shared" si="22"/>
        <v>66</v>
      </c>
      <c r="AD91" s="60"/>
    </row>
    <row r="92" spans="1:30" s="190" customFormat="1" x14ac:dyDescent="0.2">
      <c r="A92" s="187"/>
      <c r="B92" s="191">
        <f t="shared" si="18"/>
        <v>67</v>
      </c>
      <c r="C92" s="192"/>
      <c r="D92" s="61"/>
      <c r="E92" s="61"/>
      <c r="F92" s="173"/>
      <c r="G92" s="61"/>
      <c r="H92" s="173"/>
      <c r="I92" s="62"/>
      <c r="J92" s="63"/>
      <c r="K92" s="54"/>
      <c r="L92" s="64"/>
      <c r="M92" s="64"/>
      <c r="N92" s="64"/>
      <c r="O92" s="62"/>
      <c r="P92" s="65"/>
      <c r="Q92" s="167" t="str">
        <f t="shared" si="23"/>
        <v/>
      </c>
      <c r="R92" s="170"/>
      <c r="S92" s="169"/>
      <c r="T92" s="58" t="str">
        <f t="shared" si="19"/>
        <v/>
      </c>
      <c r="U92" s="58" t="str">
        <f t="shared" si="24"/>
        <v/>
      </c>
      <c r="V92" s="58" t="str">
        <f t="shared" si="25"/>
        <v/>
      </c>
      <c r="W92" s="58" t="str">
        <f t="shared" si="20"/>
        <v/>
      </c>
      <c r="X92" s="59" t="str">
        <f t="shared" si="26"/>
        <v/>
      </c>
      <c r="Y92" s="59" t="str">
        <f t="shared" si="27"/>
        <v/>
      </c>
      <c r="Z92" s="59" t="str">
        <f t="shared" si="28"/>
        <v/>
      </c>
      <c r="AA92" s="59" t="str">
        <f t="shared" si="29"/>
        <v/>
      </c>
      <c r="AB92" s="181" t="str">
        <f t="shared" si="21"/>
        <v/>
      </c>
      <c r="AC92" s="188">
        <f t="shared" si="22"/>
        <v>67</v>
      </c>
      <c r="AD92" s="60"/>
    </row>
    <row r="93" spans="1:30" s="190" customFormat="1" x14ac:dyDescent="0.2">
      <c r="A93" s="187"/>
      <c r="B93" s="191">
        <f t="shared" si="18"/>
        <v>68</v>
      </c>
      <c r="C93" s="192"/>
      <c r="D93" s="61"/>
      <c r="E93" s="61"/>
      <c r="F93" s="173"/>
      <c r="G93" s="61"/>
      <c r="H93" s="173"/>
      <c r="I93" s="62"/>
      <c r="J93" s="63"/>
      <c r="K93" s="54"/>
      <c r="L93" s="64"/>
      <c r="M93" s="64"/>
      <c r="N93" s="64"/>
      <c r="O93" s="62"/>
      <c r="P93" s="65"/>
      <c r="Q93" s="167" t="str">
        <f t="shared" si="23"/>
        <v/>
      </c>
      <c r="R93" s="170"/>
      <c r="S93" s="169"/>
      <c r="T93" s="58" t="str">
        <f t="shared" si="19"/>
        <v/>
      </c>
      <c r="U93" s="58" t="str">
        <f t="shared" si="24"/>
        <v/>
      </c>
      <c r="V93" s="58" t="str">
        <f t="shared" si="25"/>
        <v/>
      </c>
      <c r="W93" s="58" t="str">
        <f t="shared" si="20"/>
        <v/>
      </c>
      <c r="X93" s="59" t="str">
        <f t="shared" si="26"/>
        <v/>
      </c>
      <c r="Y93" s="59" t="str">
        <f t="shared" si="27"/>
        <v/>
      </c>
      <c r="Z93" s="59" t="str">
        <f t="shared" si="28"/>
        <v/>
      </c>
      <c r="AA93" s="59" t="str">
        <f t="shared" si="29"/>
        <v/>
      </c>
      <c r="AB93" s="181" t="str">
        <f t="shared" si="21"/>
        <v/>
      </c>
      <c r="AC93" s="188">
        <f t="shared" si="22"/>
        <v>68</v>
      </c>
      <c r="AD93" s="60"/>
    </row>
    <row r="94" spans="1:30" s="190" customFormat="1" x14ac:dyDescent="0.2">
      <c r="A94" s="187"/>
      <c r="B94" s="191">
        <f t="shared" si="18"/>
        <v>69</v>
      </c>
      <c r="C94" s="192"/>
      <c r="D94" s="61"/>
      <c r="E94" s="61"/>
      <c r="F94" s="173"/>
      <c r="G94" s="61"/>
      <c r="H94" s="173"/>
      <c r="I94" s="62"/>
      <c r="J94" s="63"/>
      <c r="K94" s="54"/>
      <c r="L94" s="64"/>
      <c r="M94" s="64"/>
      <c r="N94" s="64"/>
      <c r="O94" s="62"/>
      <c r="P94" s="65"/>
      <c r="Q94" s="167" t="str">
        <f t="shared" si="23"/>
        <v/>
      </c>
      <c r="R94" s="170"/>
      <c r="S94" s="169"/>
      <c r="T94" s="58" t="str">
        <f t="shared" si="19"/>
        <v/>
      </c>
      <c r="U94" s="58" t="str">
        <f t="shared" si="24"/>
        <v/>
      </c>
      <c r="V94" s="58" t="str">
        <f t="shared" si="25"/>
        <v/>
      </c>
      <c r="W94" s="58" t="str">
        <f t="shared" si="20"/>
        <v/>
      </c>
      <c r="X94" s="59" t="str">
        <f t="shared" si="26"/>
        <v/>
      </c>
      <c r="Y94" s="59" t="str">
        <f t="shared" si="27"/>
        <v/>
      </c>
      <c r="Z94" s="59" t="str">
        <f t="shared" si="28"/>
        <v/>
      </c>
      <c r="AA94" s="59" t="str">
        <f t="shared" si="29"/>
        <v/>
      </c>
      <c r="AB94" s="181" t="str">
        <f t="shared" si="21"/>
        <v/>
      </c>
      <c r="AC94" s="188">
        <f t="shared" si="22"/>
        <v>69</v>
      </c>
      <c r="AD94" s="60"/>
    </row>
    <row r="95" spans="1:30" s="190" customFormat="1" x14ac:dyDescent="0.2">
      <c r="A95" s="187"/>
      <c r="B95" s="191">
        <f t="shared" si="18"/>
        <v>70</v>
      </c>
      <c r="C95" s="192"/>
      <c r="D95" s="61"/>
      <c r="E95" s="61"/>
      <c r="F95" s="173"/>
      <c r="G95" s="61"/>
      <c r="H95" s="173"/>
      <c r="I95" s="62"/>
      <c r="J95" s="63"/>
      <c r="K95" s="54"/>
      <c r="L95" s="64"/>
      <c r="M95" s="64"/>
      <c r="N95" s="64"/>
      <c r="O95" s="62"/>
      <c r="P95" s="65"/>
      <c r="Q95" s="167" t="str">
        <f t="shared" si="23"/>
        <v/>
      </c>
      <c r="R95" s="170"/>
      <c r="S95" s="169"/>
      <c r="T95" s="58" t="str">
        <f t="shared" si="19"/>
        <v/>
      </c>
      <c r="U95" s="58" t="str">
        <f t="shared" si="24"/>
        <v/>
      </c>
      <c r="V95" s="58" t="str">
        <f t="shared" si="25"/>
        <v/>
      </c>
      <c r="W95" s="58" t="str">
        <f t="shared" si="20"/>
        <v/>
      </c>
      <c r="X95" s="59" t="str">
        <f t="shared" si="26"/>
        <v/>
      </c>
      <c r="Y95" s="59" t="str">
        <f t="shared" si="27"/>
        <v/>
      </c>
      <c r="Z95" s="59" t="str">
        <f t="shared" si="28"/>
        <v/>
      </c>
      <c r="AA95" s="59" t="str">
        <f t="shared" si="29"/>
        <v/>
      </c>
      <c r="AB95" s="181" t="str">
        <f t="shared" si="21"/>
        <v/>
      </c>
      <c r="AC95" s="188">
        <f t="shared" si="22"/>
        <v>70</v>
      </c>
      <c r="AD95" s="60"/>
    </row>
    <row r="96" spans="1:30" s="190" customFormat="1" x14ac:dyDescent="0.2">
      <c r="A96" s="187"/>
      <c r="B96" s="191">
        <f t="shared" si="18"/>
        <v>71</v>
      </c>
      <c r="C96" s="192"/>
      <c r="D96" s="61"/>
      <c r="E96" s="61"/>
      <c r="F96" s="173"/>
      <c r="G96" s="61"/>
      <c r="H96" s="173"/>
      <c r="I96" s="62"/>
      <c r="J96" s="63"/>
      <c r="K96" s="54"/>
      <c r="L96" s="64"/>
      <c r="M96" s="64"/>
      <c r="N96" s="64"/>
      <c r="O96" s="62"/>
      <c r="P96" s="65"/>
      <c r="Q96" s="167" t="str">
        <f t="shared" si="23"/>
        <v/>
      </c>
      <c r="R96" s="170"/>
      <c r="S96" s="169"/>
      <c r="T96" s="58" t="str">
        <f t="shared" si="19"/>
        <v/>
      </c>
      <c r="U96" s="58" t="str">
        <f t="shared" si="24"/>
        <v/>
      </c>
      <c r="V96" s="58" t="str">
        <f t="shared" si="25"/>
        <v/>
      </c>
      <c r="W96" s="58" t="str">
        <f t="shared" si="20"/>
        <v/>
      </c>
      <c r="X96" s="59" t="str">
        <f t="shared" si="26"/>
        <v/>
      </c>
      <c r="Y96" s="59" t="str">
        <f t="shared" si="27"/>
        <v/>
      </c>
      <c r="Z96" s="59" t="str">
        <f t="shared" si="28"/>
        <v/>
      </c>
      <c r="AA96" s="59" t="str">
        <f t="shared" si="29"/>
        <v/>
      </c>
      <c r="AB96" s="181" t="str">
        <f t="shared" si="21"/>
        <v/>
      </c>
      <c r="AC96" s="188">
        <f t="shared" si="22"/>
        <v>71</v>
      </c>
      <c r="AD96" s="60"/>
    </row>
    <row r="97" spans="1:30" s="190" customFormat="1" x14ac:dyDescent="0.2">
      <c r="A97" s="187"/>
      <c r="B97" s="191">
        <f t="shared" si="18"/>
        <v>72</v>
      </c>
      <c r="C97" s="192"/>
      <c r="D97" s="61"/>
      <c r="E97" s="61"/>
      <c r="F97" s="173"/>
      <c r="G97" s="61"/>
      <c r="H97" s="173"/>
      <c r="I97" s="62"/>
      <c r="J97" s="63"/>
      <c r="K97" s="54"/>
      <c r="L97" s="64"/>
      <c r="M97" s="64"/>
      <c r="N97" s="64"/>
      <c r="O97" s="62"/>
      <c r="P97" s="65"/>
      <c r="Q97" s="167" t="str">
        <f t="shared" si="23"/>
        <v/>
      </c>
      <c r="R97" s="170"/>
      <c r="S97" s="169"/>
      <c r="T97" s="58" t="str">
        <f t="shared" si="19"/>
        <v/>
      </c>
      <c r="U97" s="58" t="str">
        <f t="shared" si="24"/>
        <v/>
      </c>
      <c r="V97" s="58" t="str">
        <f t="shared" si="25"/>
        <v/>
      </c>
      <c r="W97" s="58" t="str">
        <f t="shared" si="20"/>
        <v/>
      </c>
      <c r="X97" s="59" t="str">
        <f t="shared" si="26"/>
        <v/>
      </c>
      <c r="Y97" s="59" t="str">
        <f t="shared" si="27"/>
        <v/>
      </c>
      <c r="Z97" s="59" t="str">
        <f t="shared" si="28"/>
        <v/>
      </c>
      <c r="AA97" s="59" t="str">
        <f t="shared" si="29"/>
        <v/>
      </c>
      <c r="AB97" s="181" t="str">
        <f t="shared" si="21"/>
        <v/>
      </c>
      <c r="AC97" s="188">
        <f t="shared" si="22"/>
        <v>72</v>
      </c>
      <c r="AD97" s="60"/>
    </row>
    <row r="98" spans="1:30" s="190" customFormat="1" x14ac:dyDescent="0.2">
      <c r="A98" s="187"/>
      <c r="B98" s="191">
        <f t="shared" si="18"/>
        <v>73</v>
      </c>
      <c r="C98" s="192"/>
      <c r="D98" s="61"/>
      <c r="E98" s="61"/>
      <c r="F98" s="173"/>
      <c r="G98" s="61"/>
      <c r="H98" s="173"/>
      <c r="I98" s="62"/>
      <c r="J98" s="63"/>
      <c r="K98" s="54"/>
      <c r="L98" s="64"/>
      <c r="M98" s="64"/>
      <c r="N98" s="64"/>
      <c r="O98" s="62"/>
      <c r="P98" s="65"/>
      <c r="Q98" s="167" t="str">
        <f t="shared" si="23"/>
        <v/>
      </c>
      <c r="R98" s="170"/>
      <c r="S98" s="169"/>
      <c r="T98" s="58" t="str">
        <f t="shared" si="19"/>
        <v/>
      </c>
      <c r="U98" s="58" t="str">
        <f t="shared" si="24"/>
        <v/>
      </c>
      <c r="V98" s="58" t="str">
        <f t="shared" si="25"/>
        <v/>
      </c>
      <c r="W98" s="58" t="str">
        <f t="shared" si="20"/>
        <v/>
      </c>
      <c r="X98" s="59" t="str">
        <f t="shared" si="26"/>
        <v/>
      </c>
      <c r="Y98" s="59" t="str">
        <f t="shared" si="27"/>
        <v/>
      </c>
      <c r="Z98" s="59" t="str">
        <f t="shared" si="28"/>
        <v/>
      </c>
      <c r="AA98" s="59" t="str">
        <f t="shared" si="29"/>
        <v/>
      </c>
      <c r="AB98" s="181" t="str">
        <f t="shared" si="21"/>
        <v/>
      </c>
      <c r="AC98" s="188">
        <f t="shared" si="22"/>
        <v>73</v>
      </c>
      <c r="AD98" s="60"/>
    </row>
    <row r="99" spans="1:30" s="190" customFormat="1" x14ac:dyDescent="0.2">
      <c r="A99" s="187"/>
      <c r="B99" s="191">
        <f t="shared" si="18"/>
        <v>74</v>
      </c>
      <c r="C99" s="192"/>
      <c r="D99" s="61"/>
      <c r="E99" s="61"/>
      <c r="F99" s="173"/>
      <c r="G99" s="61"/>
      <c r="H99" s="173"/>
      <c r="I99" s="62"/>
      <c r="J99" s="63"/>
      <c r="K99" s="54"/>
      <c r="L99" s="64"/>
      <c r="M99" s="64"/>
      <c r="N99" s="64"/>
      <c r="O99" s="62"/>
      <c r="P99" s="65"/>
      <c r="Q99" s="167" t="str">
        <f t="shared" si="23"/>
        <v/>
      </c>
      <c r="R99" s="170"/>
      <c r="S99" s="169"/>
      <c r="T99" s="58" t="str">
        <f t="shared" si="19"/>
        <v/>
      </c>
      <c r="U99" s="58" t="str">
        <f t="shared" si="24"/>
        <v/>
      </c>
      <c r="V99" s="58" t="str">
        <f t="shared" si="25"/>
        <v/>
      </c>
      <c r="W99" s="58" t="str">
        <f t="shared" si="20"/>
        <v/>
      </c>
      <c r="X99" s="59" t="str">
        <f t="shared" si="26"/>
        <v/>
      </c>
      <c r="Y99" s="59" t="str">
        <f t="shared" si="27"/>
        <v/>
      </c>
      <c r="Z99" s="59" t="str">
        <f t="shared" si="28"/>
        <v/>
      </c>
      <c r="AA99" s="59" t="str">
        <f t="shared" si="29"/>
        <v/>
      </c>
      <c r="AB99" s="181" t="str">
        <f t="shared" si="21"/>
        <v/>
      </c>
      <c r="AC99" s="188">
        <f t="shared" si="22"/>
        <v>74</v>
      </c>
      <c r="AD99" s="60"/>
    </row>
    <row r="100" spans="1:30" s="190" customFormat="1" x14ac:dyDescent="0.2">
      <c r="A100" s="187"/>
      <c r="B100" s="191">
        <f t="shared" si="18"/>
        <v>75</v>
      </c>
      <c r="C100" s="192"/>
      <c r="D100" s="61"/>
      <c r="E100" s="61"/>
      <c r="F100" s="173"/>
      <c r="G100" s="61"/>
      <c r="H100" s="173"/>
      <c r="I100" s="62"/>
      <c r="J100" s="63"/>
      <c r="K100" s="54"/>
      <c r="L100" s="64"/>
      <c r="M100" s="64"/>
      <c r="N100" s="64"/>
      <c r="O100" s="62"/>
      <c r="P100" s="65"/>
      <c r="Q100" s="167" t="str">
        <f t="shared" si="23"/>
        <v/>
      </c>
      <c r="R100" s="170"/>
      <c r="S100" s="169"/>
      <c r="T100" s="58" t="str">
        <f t="shared" si="19"/>
        <v/>
      </c>
      <c r="U100" s="58" t="str">
        <f t="shared" si="24"/>
        <v/>
      </c>
      <c r="V100" s="58" t="str">
        <f t="shared" si="25"/>
        <v/>
      </c>
      <c r="W100" s="58" t="str">
        <f t="shared" si="20"/>
        <v/>
      </c>
      <c r="X100" s="59" t="str">
        <f t="shared" si="26"/>
        <v/>
      </c>
      <c r="Y100" s="59" t="str">
        <f t="shared" si="27"/>
        <v/>
      </c>
      <c r="Z100" s="59" t="str">
        <f t="shared" si="28"/>
        <v/>
      </c>
      <c r="AA100" s="59" t="str">
        <f t="shared" si="29"/>
        <v/>
      </c>
      <c r="AB100" s="181" t="str">
        <f t="shared" si="21"/>
        <v/>
      </c>
      <c r="AC100" s="188">
        <f t="shared" si="22"/>
        <v>75</v>
      </c>
      <c r="AD100" s="60"/>
    </row>
    <row r="101" spans="1:30" s="190" customFormat="1" x14ac:dyDescent="0.2">
      <c r="A101" s="187"/>
      <c r="B101" s="191">
        <f t="shared" si="18"/>
        <v>76</v>
      </c>
      <c r="C101" s="192"/>
      <c r="D101" s="61"/>
      <c r="E101" s="61"/>
      <c r="F101" s="173"/>
      <c r="G101" s="61"/>
      <c r="H101" s="173"/>
      <c r="I101" s="62"/>
      <c r="J101" s="63"/>
      <c r="K101" s="54"/>
      <c r="L101" s="64"/>
      <c r="M101" s="64"/>
      <c r="N101" s="64"/>
      <c r="O101" s="62"/>
      <c r="P101" s="65"/>
      <c r="Q101" s="167" t="str">
        <f t="shared" si="23"/>
        <v/>
      </c>
      <c r="R101" s="170"/>
      <c r="S101" s="169"/>
      <c r="T101" s="58" t="str">
        <f t="shared" si="19"/>
        <v/>
      </c>
      <c r="U101" s="58" t="str">
        <f t="shared" si="24"/>
        <v/>
      </c>
      <c r="V101" s="58" t="str">
        <f t="shared" si="25"/>
        <v/>
      </c>
      <c r="W101" s="58" t="str">
        <f t="shared" si="20"/>
        <v/>
      </c>
      <c r="X101" s="59" t="str">
        <f t="shared" si="26"/>
        <v/>
      </c>
      <c r="Y101" s="59" t="str">
        <f t="shared" si="27"/>
        <v/>
      </c>
      <c r="Z101" s="59" t="str">
        <f t="shared" si="28"/>
        <v/>
      </c>
      <c r="AA101" s="59" t="str">
        <f t="shared" si="29"/>
        <v/>
      </c>
      <c r="AB101" s="181" t="str">
        <f t="shared" si="21"/>
        <v/>
      </c>
      <c r="AC101" s="188">
        <f t="shared" si="22"/>
        <v>76</v>
      </c>
      <c r="AD101" s="60"/>
    </row>
    <row r="102" spans="1:30" s="190" customFormat="1" x14ac:dyDescent="0.2">
      <c r="A102" s="187"/>
      <c r="B102" s="191">
        <f t="shared" si="18"/>
        <v>77</v>
      </c>
      <c r="C102" s="192"/>
      <c r="D102" s="61"/>
      <c r="E102" s="61"/>
      <c r="F102" s="173"/>
      <c r="G102" s="61"/>
      <c r="H102" s="173"/>
      <c r="I102" s="62"/>
      <c r="J102" s="63"/>
      <c r="K102" s="54"/>
      <c r="L102" s="64"/>
      <c r="M102" s="64"/>
      <c r="N102" s="64"/>
      <c r="O102" s="62"/>
      <c r="P102" s="65"/>
      <c r="Q102" s="167" t="str">
        <f t="shared" si="23"/>
        <v/>
      </c>
      <c r="R102" s="170"/>
      <c r="S102" s="169"/>
      <c r="T102" s="58" t="str">
        <f t="shared" si="19"/>
        <v/>
      </c>
      <c r="U102" s="58" t="str">
        <f t="shared" si="24"/>
        <v/>
      </c>
      <c r="V102" s="58" t="str">
        <f t="shared" si="25"/>
        <v/>
      </c>
      <c r="W102" s="58" t="str">
        <f t="shared" si="20"/>
        <v/>
      </c>
      <c r="X102" s="59" t="str">
        <f t="shared" si="26"/>
        <v/>
      </c>
      <c r="Y102" s="59" t="str">
        <f t="shared" si="27"/>
        <v/>
      </c>
      <c r="Z102" s="59" t="str">
        <f t="shared" si="28"/>
        <v/>
      </c>
      <c r="AA102" s="59" t="str">
        <f t="shared" si="29"/>
        <v/>
      </c>
      <c r="AB102" s="181" t="str">
        <f t="shared" si="21"/>
        <v/>
      </c>
      <c r="AC102" s="188">
        <f t="shared" si="22"/>
        <v>77</v>
      </c>
      <c r="AD102" s="60"/>
    </row>
    <row r="103" spans="1:30" s="190" customFormat="1" x14ac:dyDescent="0.2">
      <c r="A103" s="187"/>
      <c r="B103" s="191">
        <f t="shared" si="18"/>
        <v>78</v>
      </c>
      <c r="C103" s="192"/>
      <c r="D103" s="61"/>
      <c r="E103" s="61"/>
      <c r="F103" s="173"/>
      <c r="G103" s="61"/>
      <c r="H103" s="173"/>
      <c r="I103" s="62"/>
      <c r="J103" s="63"/>
      <c r="K103" s="54"/>
      <c r="L103" s="64"/>
      <c r="M103" s="64"/>
      <c r="N103" s="64"/>
      <c r="O103" s="62"/>
      <c r="P103" s="65"/>
      <c r="Q103" s="167" t="str">
        <f t="shared" si="23"/>
        <v/>
      </c>
      <c r="R103" s="170"/>
      <c r="S103" s="169"/>
      <c r="T103" s="58" t="str">
        <f t="shared" si="19"/>
        <v/>
      </c>
      <c r="U103" s="58" t="str">
        <f t="shared" si="24"/>
        <v/>
      </c>
      <c r="V103" s="58" t="str">
        <f t="shared" si="25"/>
        <v/>
      </c>
      <c r="W103" s="58" t="str">
        <f t="shared" si="20"/>
        <v/>
      </c>
      <c r="X103" s="59" t="str">
        <f t="shared" si="26"/>
        <v/>
      </c>
      <c r="Y103" s="59" t="str">
        <f t="shared" si="27"/>
        <v/>
      </c>
      <c r="Z103" s="59" t="str">
        <f t="shared" si="28"/>
        <v/>
      </c>
      <c r="AA103" s="59" t="str">
        <f t="shared" si="29"/>
        <v/>
      </c>
      <c r="AB103" s="181" t="str">
        <f t="shared" si="21"/>
        <v/>
      </c>
      <c r="AC103" s="188">
        <f t="shared" si="22"/>
        <v>78</v>
      </c>
      <c r="AD103" s="60"/>
    </row>
    <row r="104" spans="1:30" s="190" customFormat="1" ht="13.6" customHeight="1" x14ac:dyDescent="0.2">
      <c r="A104" s="187"/>
      <c r="B104" s="191">
        <f t="shared" si="18"/>
        <v>79</v>
      </c>
      <c r="C104" s="192"/>
      <c r="D104" s="61"/>
      <c r="E104" s="61"/>
      <c r="F104" s="173"/>
      <c r="G104" s="61"/>
      <c r="H104" s="173"/>
      <c r="I104" s="62"/>
      <c r="J104" s="63"/>
      <c r="K104" s="54"/>
      <c r="L104" s="64"/>
      <c r="M104" s="64"/>
      <c r="N104" s="64"/>
      <c r="O104" s="62"/>
      <c r="P104" s="65"/>
      <c r="Q104" s="167" t="str">
        <f t="shared" si="23"/>
        <v/>
      </c>
      <c r="R104" s="170"/>
      <c r="S104" s="169"/>
      <c r="T104" s="58" t="str">
        <f t="shared" si="19"/>
        <v/>
      </c>
      <c r="U104" s="58" t="str">
        <f t="shared" si="24"/>
        <v/>
      </c>
      <c r="V104" s="58" t="str">
        <f t="shared" si="25"/>
        <v/>
      </c>
      <c r="W104" s="58" t="str">
        <f t="shared" si="20"/>
        <v/>
      </c>
      <c r="X104" s="59" t="str">
        <f t="shared" si="26"/>
        <v/>
      </c>
      <c r="Y104" s="59" t="str">
        <f t="shared" si="27"/>
        <v/>
      </c>
      <c r="Z104" s="59" t="str">
        <f t="shared" si="28"/>
        <v/>
      </c>
      <c r="AA104" s="59" t="str">
        <f t="shared" si="29"/>
        <v/>
      </c>
      <c r="AB104" s="181" t="str">
        <f t="shared" si="21"/>
        <v/>
      </c>
      <c r="AC104" s="188">
        <f t="shared" si="22"/>
        <v>79</v>
      </c>
      <c r="AD104" s="60"/>
    </row>
    <row r="105" spans="1:30" s="190" customFormat="1" x14ac:dyDescent="0.2">
      <c r="A105" s="187"/>
      <c r="B105" s="191">
        <f t="shared" si="18"/>
        <v>80</v>
      </c>
      <c r="C105" s="192"/>
      <c r="D105" s="61"/>
      <c r="E105" s="61"/>
      <c r="F105" s="173"/>
      <c r="G105" s="61"/>
      <c r="H105" s="173"/>
      <c r="I105" s="62"/>
      <c r="J105" s="63"/>
      <c r="K105" s="54"/>
      <c r="L105" s="64"/>
      <c r="M105" s="64"/>
      <c r="N105" s="64"/>
      <c r="O105" s="62"/>
      <c r="P105" s="65"/>
      <c r="Q105" s="167" t="str">
        <f t="shared" si="23"/>
        <v/>
      </c>
      <c r="R105" s="170"/>
      <c r="S105" s="169"/>
      <c r="T105" s="58" t="str">
        <f t="shared" si="19"/>
        <v/>
      </c>
      <c r="U105" s="58" t="str">
        <f t="shared" si="24"/>
        <v/>
      </c>
      <c r="V105" s="58" t="str">
        <f t="shared" si="25"/>
        <v/>
      </c>
      <c r="W105" s="58" t="str">
        <f t="shared" si="20"/>
        <v/>
      </c>
      <c r="X105" s="59" t="str">
        <f t="shared" si="26"/>
        <v/>
      </c>
      <c r="Y105" s="59" t="str">
        <f t="shared" si="27"/>
        <v/>
      </c>
      <c r="Z105" s="59" t="str">
        <f t="shared" si="28"/>
        <v/>
      </c>
      <c r="AA105" s="59" t="str">
        <f t="shared" si="29"/>
        <v/>
      </c>
      <c r="AB105" s="181" t="str">
        <f t="shared" si="21"/>
        <v/>
      </c>
      <c r="AC105" s="188">
        <f t="shared" si="22"/>
        <v>80</v>
      </c>
      <c r="AD105" s="60"/>
    </row>
    <row r="106" spans="1:30" s="190" customFormat="1" x14ac:dyDescent="0.2">
      <c r="A106" s="187"/>
      <c r="B106" s="191">
        <f t="shared" si="18"/>
        <v>81</v>
      </c>
      <c r="C106" s="192"/>
      <c r="D106" s="61"/>
      <c r="E106" s="61"/>
      <c r="F106" s="173"/>
      <c r="G106" s="61"/>
      <c r="H106" s="173"/>
      <c r="I106" s="62"/>
      <c r="J106" s="63"/>
      <c r="K106" s="54"/>
      <c r="L106" s="64"/>
      <c r="M106" s="64"/>
      <c r="N106" s="64"/>
      <c r="O106" s="62"/>
      <c r="P106" s="65"/>
      <c r="Q106" s="167" t="str">
        <f t="shared" si="23"/>
        <v/>
      </c>
      <c r="R106" s="170"/>
      <c r="S106" s="169"/>
      <c r="T106" s="58" t="str">
        <f t="shared" si="19"/>
        <v/>
      </c>
      <c r="U106" s="58" t="str">
        <f t="shared" si="24"/>
        <v/>
      </c>
      <c r="V106" s="58" t="str">
        <f t="shared" si="25"/>
        <v/>
      </c>
      <c r="W106" s="58" t="str">
        <f t="shared" si="20"/>
        <v/>
      </c>
      <c r="X106" s="59" t="str">
        <f t="shared" si="26"/>
        <v/>
      </c>
      <c r="Y106" s="59" t="str">
        <f t="shared" si="27"/>
        <v/>
      </c>
      <c r="Z106" s="59" t="str">
        <f t="shared" si="28"/>
        <v/>
      </c>
      <c r="AA106" s="59" t="str">
        <f t="shared" si="29"/>
        <v/>
      </c>
      <c r="AB106" s="181" t="str">
        <f t="shared" si="21"/>
        <v/>
      </c>
      <c r="AC106" s="188">
        <f t="shared" si="22"/>
        <v>81</v>
      </c>
      <c r="AD106" s="60"/>
    </row>
    <row r="107" spans="1:30" s="190" customFormat="1" x14ac:dyDescent="0.2">
      <c r="A107" s="187"/>
      <c r="B107" s="191">
        <f t="shared" si="18"/>
        <v>82</v>
      </c>
      <c r="C107" s="192"/>
      <c r="D107" s="61"/>
      <c r="E107" s="61"/>
      <c r="F107" s="173"/>
      <c r="G107" s="61"/>
      <c r="H107" s="173"/>
      <c r="I107" s="62"/>
      <c r="J107" s="63"/>
      <c r="K107" s="54"/>
      <c r="L107" s="64"/>
      <c r="M107" s="64"/>
      <c r="N107" s="64"/>
      <c r="O107" s="62"/>
      <c r="P107" s="65"/>
      <c r="Q107" s="167" t="str">
        <f t="shared" si="23"/>
        <v/>
      </c>
      <c r="R107" s="170"/>
      <c r="S107" s="169"/>
      <c r="T107" s="58" t="str">
        <f t="shared" si="19"/>
        <v/>
      </c>
      <c r="U107" s="58" t="str">
        <f t="shared" si="24"/>
        <v/>
      </c>
      <c r="V107" s="58" t="str">
        <f t="shared" si="25"/>
        <v/>
      </c>
      <c r="W107" s="58" t="str">
        <f t="shared" si="20"/>
        <v/>
      </c>
      <c r="X107" s="59" t="str">
        <f t="shared" si="26"/>
        <v/>
      </c>
      <c r="Y107" s="59" t="str">
        <f t="shared" si="27"/>
        <v/>
      </c>
      <c r="Z107" s="59" t="str">
        <f t="shared" si="28"/>
        <v/>
      </c>
      <c r="AA107" s="59" t="str">
        <f t="shared" si="29"/>
        <v/>
      </c>
      <c r="AB107" s="181" t="str">
        <f t="shared" si="21"/>
        <v/>
      </c>
      <c r="AC107" s="188">
        <f t="shared" si="22"/>
        <v>82</v>
      </c>
      <c r="AD107" s="60"/>
    </row>
    <row r="108" spans="1:30" s="190" customFormat="1" x14ac:dyDescent="0.2">
      <c r="A108" s="187"/>
      <c r="B108" s="191">
        <f t="shared" si="18"/>
        <v>83</v>
      </c>
      <c r="C108" s="192"/>
      <c r="D108" s="61"/>
      <c r="E108" s="61"/>
      <c r="F108" s="173"/>
      <c r="G108" s="61"/>
      <c r="H108" s="173"/>
      <c r="I108" s="62"/>
      <c r="J108" s="63"/>
      <c r="K108" s="54"/>
      <c r="L108" s="64"/>
      <c r="M108" s="64"/>
      <c r="N108" s="64"/>
      <c r="O108" s="62"/>
      <c r="P108" s="65"/>
      <c r="Q108" s="167" t="str">
        <f t="shared" si="23"/>
        <v/>
      </c>
      <c r="R108" s="170"/>
      <c r="S108" s="169"/>
      <c r="T108" s="58" t="str">
        <f t="shared" si="19"/>
        <v/>
      </c>
      <c r="U108" s="58" t="str">
        <f t="shared" si="24"/>
        <v/>
      </c>
      <c r="V108" s="58" t="str">
        <f t="shared" si="25"/>
        <v/>
      </c>
      <c r="W108" s="58" t="str">
        <f t="shared" si="20"/>
        <v/>
      </c>
      <c r="X108" s="59" t="str">
        <f t="shared" si="26"/>
        <v/>
      </c>
      <c r="Y108" s="59" t="str">
        <f t="shared" si="27"/>
        <v/>
      </c>
      <c r="Z108" s="59" t="str">
        <f t="shared" si="28"/>
        <v/>
      </c>
      <c r="AA108" s="59" t="str">
        <f t="shared" si="29"/>
        <v/>
      </c>
      <c r="AB108" s="181" t="str">
        <f t="shared" si="21"/>
        <v/>
      </c>
      <c r="AC108" s="188">
        <f t="shared" si="22"/>
        <v>83</v>
      </c>
      <c r="AD108" s="60"/>
    </row>
    <row r="109" spans="1:30" s="190" customFormat="1" x14ac:dyDescent="0.2">
      <c r="A109" s="187"/>
      <c r="B109" s="191">
        <f t="shared" si="18"/>
        <v>84</v>
      </c>
      <c r="C109" s="192"/>
      <c r="D109" s="61"/>
      <c r="E109" s="61"/>
      <c r="F109" s="173"/>
      <c r="G109" s="61"/>
      <c r="H109" s="173"/>
      <c r="I109" s="62"/>
      <c r="J109" s="63"/>
      <c r="K109" s="54"/>
      <c r="L109" s="64"/>
      <c r="M109" s="64"/>
      <c r="N109" s="64"/>
      <c r="O109" s="62"/>
      <c r="P109" s="65"/>
      <c r="Q109" s="167" t="str">
        <f t="shared" si="23"/>
        <v/>
      </c>
      <c r="R109" s="170"/>
      <c r="S109" s="169"/>
      <c r="T109" s="58" t="str">
        <f t="shared" si="19"/>
        <v/>
      </c>
      <c r="U109" s="58" t="str">
        <f t="shared" si="24"/>
        <v/>
      </c>
      <c r="V109" s="58" t="str">
        <f t="shared" si="25"/>
        <v/>
      </c>
      <c r="W109" s="58" t="str">
        <f t="shared" si="20"/>
        <v/>
      </c>
      <c r="X109" s="59" t="str">
        <f t="shared" si="26"/>
        <v/>
      </c>
      <c r="Y109" s="59" t="str">
        <f t="shared" si="27"/>
        <v/>
      </c>
      <c r="Z109" s="59" t="str">
        <f t="shared" si="28"/>
        <v/>
      </c>
      <c r="AA109" s="59" t="str">
        <f t="shared" si="29"/>
        <v/>
      </c>
      <c r="AB109" s="181" t="str">
        <f t="shared" si="21"/>
        <v/>
      </c>
      <c r="AC109" s="188">
        <f t="shared" si="22"/>
        <v>84</v>
      </c>
      <c r="AD109" s="60"/>
    </row>
    <row r="110" spans="1:30" s="190" customFormat="1" x14ac:dyDescent="0.2">
      <c r="A110" s="187"/>
      <c r="B110" s="191">
        <f t="shared" si="18"/>
        <v>85</v>
      </c>
      <c r="C110" s="192"/>
      <c r="D110" s="61"/>
      <c r="E110" s="61"/>
      <c r="F110" s="173"/>
      <c r="G110" s="61"/>
      <c r="H110" s="173"/>
      <c r="I110" s="62"/>
      <c r="J110" s="63"/>
      <c r="K110" s="54"/>
      <c r="L110" s="64"/>
      <c r="M110" s="64"/>
      <c r="N110" s="64"/>
      <c r="O110" s="62"/>
      <c r="P110" s="65"/>
      <c r="Q110" s="167" t="str">
        <f t="shared" si="23"/>
        <v/>
      </c>
      <c r="R110" s="170"/>
      <c r="S110" s="169"/>
      <c r="T110" s="58" t="str">
        <f t="shared" si="19"/>
        <v/>
      </c>
      <c r="U110" s="58" t="str">
        <f t="shared" si="24"/>
        <v/>
      </c>
      <c r="V110" s="58" t="str">
        <f t="shared" si="25"/>
        <v/>
      </c>
      <c r="W110" s="58" t="str">
        <f t="shared" si="20"/>
        <v/>
      </c>
      <c r="X110" s="59" t="str">
        <f t="shared" si="26"/>
        <v/>
      </c>
      <c r="Y110" s="59" t="str">
        <f t="shared" si="27"/>
        <v/>
      </c>
      <c r="Z110" s="59" t="str">
        <f t="shared" si="28"/>
        <v/>
      </c>
      <c r="AA110" s="59" t="str">
        <f t="shared" si="29"/>
        <v/>
      </c>
      <c r="AB110" s="181" t="str">
        <f t="shared" si="21"/>
        <v/>
      </c>
      <c r="AC110" s="188">
        <f t="shared" si="22"/>
        <v>85</v>
      </c>
      <c r="AD110" s="60"/>
    </row>
    <row r="111" spans="1:30" s="190" customFormat="1" x14ac:dyDescent="0.2">
      <c r="A111" s="187"/>
      <c r="B111" s="191">
        <f t="shared" si="18"/>
        <v>86</v>
      </c>
      <c r="C111" s="192"/>
      <c r="D111" s="61"/>
      <c r="E111" s="61"/>
      <c r="F111" s="173"/>
      <c r="G111" s="61"/>
      <c r="H111" s="173"/>
      <c r="I111" s="62"/>
      <c r="J111" s="63"/>
      <c r="K111" s="54"/>
      <c r="L111" s="64"/>
      <c r="M111" s="64"/>
      <c r="N111" s="64"/>
      <c r="O111" s="62"/>
      <c r="P111" s="65"/>
      <c r="Q111" s="167" t="str">
        <f t="shared" si="23"/>
        <v/>
      </c>
      <c r="R111" s="170"/>
      <c r="S111" s="169"/>
      <c r="T111" s="58" t="str">
        <f t="shared" si="19"/>
        <v/>
      </c>
      <c r="U111" s="58" t="str">
        <f t="shared" si="24"/>
        <v/>
      </c>
      <c r="V111" s="58" t="str">
        <f t="shared" si="25"/>
        <v/>
      </c>
      <c r="W111" s="58" t="str">
        <f t="shared" si="20"/>
        <v/>
      </c>
      <c r="X111" s="59" t="str">
        <f t="shared" si="26"/>
        <v/>
      </c>
      <c r="Y111" s="59" t="str">
        <f t="shared" si="27"/>
        <v/>
      </c>
      <c r="Z111" s="59" t="str">
        <f t="shared" si="28"/>
        <v/>
      </c>
      <c r="AA111" s="59" t="str">
        <f t="shared" si="29"/>
        <v/>
      </c>
      <c r="AB111" s="181" t="str">
        <f t="shared" si="21"/>
        <v/>
      </c>
      <c r="AC111" s="188">
        <f t="shared" si="22"/>
        <v>86</v>
      </c>
      <c r="AD111" s="60"/>
    </row>
    <row r="112" spans="1:30" s="190" customFormat="1" x14ac:dyDescent="0.2">
      <c r="A112" s="187"/>
      <c r="B112" s="191">
        <f t="shared" si="18"/>
        <v>87</v>
      </c>
      <c r="C112" s="192"/>
      <c r="D112" s="61"/>
      <c r="E112" s="61"/>
      <c r="F112" s="173"/>
      <c r="G112" s="61"/>
      <c r="H112" s="173"/>
      <c r="I112" s="62"/>
      <c r="J112" s="63"/>
      <c r="K112" s="54"/>
      <c r="L112" s="64"/>
      <c r="M112" s="64"/>
      <c r="N112" s="64"/>
      <c r="O112" s="62"/>
      <c r="P112" s="65"/>
      <c r="Q112" s="167" t="str">
        <f t="shared" si="23"/>
        <v/>
      </c>
      <c r="R112" s="170"/>
      <c r="S112" s="169"/>
      <c r="T112" s="58" t="str">
        <f t="shared" si="19"/>
        <v/>
      </c>
      <c r="U112" s="58" t="str">
        <f t="shared" si="24"/>
        <v/>
      </c>
      <c r="V112" s="58" t="str">
        <f t="shared" si="25"/>
        <v/>
      </c>
      <c r="W112" s="58" t="str">
        <f t="shared" si="20"/>
        <v/>
      </c>
      <c r="X112" s="59" t="str">
        <f t="shared" si="26"/>
        <v/>
      </c>
      <c r="Y112" s="59" t="str">
        <f t="shared" si="27"/>
        <v/>
      </c>
      <c r="Z112" s="59" t="str">
        <f t="shared" si="28"/>
        <v/>
      </c>
      <c r="AA112" s="59" t="str">
        <f t="shared" si="29"/>
        <v/>
      </c>
      <c r="AB112" s="181" t="str">
        <f t="shared" si="21"/>
        <v/>
      </c>
      <c r="AC112" s="188">
        <f t="shared" si="22"/>
        <v>87</v>
      </c>
      <c r="AD112" s="60"/>
    </row>
    <row r="113" spans="1:30" s="190" customFormat="1" x14ac:dyDescent="0.2">
      <c r="A113" s="187"/>
      <c r="B113" s="191">
        <f t="shared" si="18"/>
        <v>88</v>
      </c>
      <c r="C113" s="192"/>
      <c r="D113" s="61"/>
      <c r="E113" s="61"/>
      <c r="F113" s="173"/>
      <c r="G113" s="61"/>
      <c r="H113" s="173"/>
      <c r="I113" s="62"/>
      <c r="J113" s="63"/>
      <c r="K113" s="54"/>
      <c r="L113" s="64"/>
      <c r="M113" s="64"/>
      <c r="N113" s="64"/>
      <c r="O113" s="62"/>
      <c r="P113" s="65"/>
      <c r="Q113" s="167" t="str">
        <f t="shared" si="23"/>
        <v/>
      </c>
      <c r="R113" s="170"/>
      <c r="S113" s="169"/>
      <c r="T113" s="58" t="str">
        <f t="shared" si="19"/>
        <v/>
      </c>
      <c r="U113" s="58" t="str">
        <f t="shared" si="24"/>
        <v/>
      </c>
      <c r="V113" s="58" t="str">
        <f t="shared" si="25"/>
        <v/>
      </c>
      <c r="W113" s="58" t="str">
        <f t="shared" si="20"/>
        <v/>
      </c>
      <c r="X113" s="59" t="str">
        <f t="shared" si="26"/>
        <v/>
      </c>
      <c r="Y113" s="59" t="str">
        <f t="shared" si="27"/>
        <v/>
      </c>
      <c r="Z113" s="59" t="str">
        <f t="shared" si="28"/>
        <v/>
      </c>
      <c r="AA113" s="59" t="str">
        <f t="shared" si="29"/>
        <v/>
      </c>
      <c r="AB113" s="181" t="str">
        <f t="shared" si="21"/>
        <v/>
      </c>
      <c r="AC113" s="188">
        <f t="shared" si="22"/>
        <v>88</v>
      </c>
      <c r="AD113" s="60"/>
    </row>
    <row r="114" spans="1:30" s="190" customFormat="1" x14ac:dyDescent="0.2">
      <c r="A114" s="187"/>
      <c r="B114" s="191">
        <f t="shared" si="18"/>
        <v>89</v>
      </c>
      <c r="C114" s="192"/>
      <c r="D114" s="61"/>
      <c r="E114" s="61"/>
      <c r="F114" s="173"/>
      <c r="G114" s="61"/>
      <c r="H114" s="173"/>
      <c r="I114" s="62"/>
      <c r="J114" s="63"/>
      <c r="K114" s="54"/>
      <c r="L114" s="64"/>
      <c r="M114" s="64"/>
      <c r="N114" s="64"/>
      <c r="O114" s="62"/>
      <c r="P114" s="65"/>
      <c r="Q114" s="167" t="str">
        <f t="shared" si="23"/>
        <v/>
      </c>
      <c r="R114" s="170"/>
      <c r="S114" s="169"/>
      <c r="T114" s="58" t="str">
        <f t="shared" si="19"/>
        <v/>
      </c>
      <c r="U114" s="58" t="str">
        <f t="shared" si="24"/>
        <v/>
      </c>
      <c r="V114" s="58" t="str">
        <f t="shared" si="25"/>
        <v/>
      </c>
      <c r="W114" s="58" t="str">
        <f t="shared" si="20"/>
        <v/>
      </c>
      <c r="X114" s="59" t="str">
        <f t="shared" si="26"/>
        <v/>
      </c>
      <c r="Y114" s="59" t="str">
        <f t="shared" si="27"/>
        <v/>
      </c>
      <c r="Z114" s="59" t="str">
        <f t="shared" si="28"/>
        <v/>
      </c>
      <c r="AA114" s="59" t="str">
        <f t="shared" si="29"/>
        <v/>
      </c>
      <c r="AB114" s="181" t="str">
        <f t="shared" si="21"/>
        <v/>
      </c>
      <c r="AC114" s="188">
        <f t="shared" si="22"/>
        <v>89</v>
      </c>
      <c r="AD114" s="60"/>
    </row>
    <row r="115" spans="1:30" s="190" customFormat="1" x14ac:dyDescent="0.2">
      <c r="A115" s="187"/>
      <c r="B115" s="191">
        <f t="shared" si="18"/>
        <v>90</v>
      </c>
      <c r="C115" s="192"/>
      <c r="D115" s="61"/>
      <c r="E115" s="61"/>
      <c r="F115" s="173"/>
      <c r="G115" s="61"/>
      <c r="H115" s="173"/>
      <c r="I115" s="62"/>
      <c r="J115" s="63"/>
      <c r="K115" s="54"/>
      <c r="L115" s="64"/>
      <c r="M115" s="64"/>
      <c r="N115" s="64"/>
      <c r="O115" s="62"/>
      <c r="P115" s="65"/>
      <c r="Q115" s="167" t="str">
        <f t="shared" si="23"/>
        <v/>
      </c>
      <c r="R115" s="170"/>
      <c r="S115" s="169"/>
      <c r="T115" s="58" t="str">
        <f t="shared" si="19"/>
        <v/>
      </c>
      <c r="U115" s="58" t="str">
        <f t="shared" si="24"/>
        <v/>
      </c>
      <c r="V115" s="58" t="str">
        <f t="shared" si="25"/>
        <v/>
      </c>
      <c r="W115" s="58" t="str">
        <f t="shared" si="20"/>
        <v/>
      </c>
      <c r="X115" s="59" t="str">
        <f t="shared" si="26"/>
        <v/>
      </c>
      <c r="Y115" s="59" t="str">
        <f t="shared" si="27"/>
        <v/>
      </c>
      <c r="Z115" s="59" t="str">
        <f t="shared" si="28"/>
        <v/>
      </c>
      <c r="AA115" s="59" t="str">
        <f t="shared" si="29"/>
        <v/>
      </c>
      <c r="AB115" s="181" t="str">
        <f t="shared" si="21"/>
        <v/>
      </c>
      <c r="AC115" s="188">
        <f t="shared" si="22"/>
        <v>90</v>
      </c>
      <c r="AD115" s="60"/>
    </row>
    <row r="116" spans="1:30" s="190" customFormat="1" x14ac:dyDescent="0.2">
      <c r="A116" s="187"/>
      <c r="B116" s="191">
        <f t="shared" si="18"/>
        <v>91</v>
      </c>
      <c r="C116" s="192"/>
      <c r="D116" s="61"/>
      <c r="E116" s="61"/>
      <c r="F116" s="173"/>
      <c r="G116" s="61"/>
      <c r="H116" s="173"/>
      <c r="I116" s="62"/>
      <c r="J116" s="63"/>
      <c r="K116" s="54"/>
      <c r="L116" s="64"/>
      <c r="M116" s="64"/>
      <c r="N116" s="64"/>
      <c r="O116" s="62"/>
      <c r="P116" s="65"/>
      <c r="Q116" s="167" t="str">
        <f t="shared" si="23"/>
        <v/>
      </c>
      <c r="R116" s="170"/>
      <c r="S116" s="169"/>
      <c r="T116" s="58" t="str">
        <f t="shared" si="19"/>
        <v/>
      </c>
      <c r="U116" s="58" t="str">
        <f t="shared" si="24"/>
        <v/>
      </c>
      <c r="V116" s="58" t="str">
        <f t="shared" si="25"/>
        <v/>
      </c>
      <c r="W116" s="58" t="str">
        <f t="shared" si="20"/>
        <v/>
      </c>
      <c r="X116" s="59" t="str">
        <f t="shared" si="26"/>
        <v/>
      </c>
      <c r="Y116" s="59" t="str">
        <f t="shared" si="27"/>
        <v/>
      </c>
      <c r="Z116" s="59" t="str">
        <f t="shared" si="28"/>
        <v/>
      </c>
      <c r="AA116" s="59" t="str">
        <f t="shared" si="29"/>
        <v/>
      </c>
      <c r="AB116" s="181" t="str">
        <f t="shared" si="21"/>
        <v/>
      </c>
      <c r="AC116" s="188">
        <f t="shared" si="22"/>
        <v>91</v>
      </c>
      <c r="AD116" s="60"/>
    </row>
    <row r="117" spans="1:30" s="190" customFormat="1" x14ac:dyDescent="0.2">
      <c r="A117" s="187"/>
      <c r="B117" s="191">
        <f t="shared" si="18"/>
        <v>92</v>
      </c>
      <c r="C117" s="192"/>
      <c r="D117" s="61"/>
      <c r="E117" s="61"/>
      <c r="F117" s="173"/>
      <c r="G117" s="61"/>
      <c r="H117" s="173"/>
      <c r="I117" s="62"/>
      <c r="J117" s="63"/>
      <c r="K117" s="54"/>
      <c r="L117" s="64"/>
      <c r="M117" s="64"/>
      <c r="N117" s="64"/>
      <c r="O117" s="62"/>
      <c r="P117" s="65"/>
      <c r="Q117" s="167" t="str">
        <f t="shared" si="23"/>
        <v/>
      </c>
      <c r="R117" s="170"/>
      <c r="S117" s="169"/>
      <c r="T117" s="58" t="str">
        <f t="shared" si="19"/>
        <v/>
      </c>
      <c r="U117" s="58" t="str">
        <f t="shared" si="24"/>
        <v/>
      </c>
      <c r="V117" s="58" t="str">
        <f t="shared" si="25"/>
        <v/>
      </c>
      <c r="W117" s="58" t="str">
        <f t="shared" si="20"/>
        <v/>
      </c>
      <c r="X117" s="59" t="str">
        <f t="shared" si="26"/>
        <v/>
      </c>
      <c r="Y117" s="59" t="str">
        <f t="shared" si="27"/>
        <v/>
      </c>
      <c r="Z117" s="59" t="str">
        <f t="shared" si="28"/>
        <v/>
      </c>
      <c r="AA117" s="59" t="str">
        <f t="shared" si="29"/>
        <v/>
      </c>
      <c r="AB117" s="181" t="str">
        <f t="shared" si="21"/>
        <v/>
      </c>
      <c r="AC117" s="188">
        <f t="shared" si="22"/>
        <v>92</v>
      </c>
      <c r="AD117" s="60"/>
    </row>
    <row r="118" spans="1:30" s="190" customFormat="1" x14ac:dyDescent="0.2">
      <c r="A118" s="187"/>
      <c r="B118" s="191">
        <f t="shared" si="18"/>
        <v>93</v>
      </c>
      <c r="C118" s="192"/>
      <c r="D118" s="61"/>
      <c r="E118" s="61"/>
      <c r="F118" s="173"/>
      <c r="G118" s="61"/>
      <c r="H118" s="173"/>
      <c r="I118" s="62"/>
      <c r="J118" s="63"/>
      <c r="K118" s="54"/>
      <c r="L118" s="64"/>
      <c r="M118" s="64"/>
      <c r="N118" s="64"/>
      <c r="O118" s="62"/>
      <c r="P118" s="65"/>
      <c r="Q118" s="167" t="str">
        <f t="shared" si="23"/>
        <v/>
      </c>
      <c r="R118" s="170"/>
      <c r="S118" s="169"/>
      <c r="T118" s="58" t="str">
        <f t="shared" si="19"/>
        <v/>
      </c>
      <c r="U118" s="58" t="str">
        <f t="shared" si="24"/>
        <v/>
      </c>
      <c r="V118" s="58" t="str">
        <f t="shared" si="25"/>
        <v/>
      </c>
      <c r="W118" s="58" t="str">
        <f t="shared" si="20"/>
        <v/>
      </c>
      <c r="X118" s="59" t="str">
        <f t="shared" si="26"/>
        <v/>
      </c>
      <c r="Y118" s="59" t="str">
        <f t="shared" si="27"/>
        <v/>
      </c>
      <c r="Z118" s="59" t="str">
        <f t="shared" si="28"/>
        <v/>
      </c>
      <c r="AA118" s="59" t="str">
        <f t="shared" si="29"/>
        <v/>
      </c>
      <c r="AB118" s="181" t="str">
        <f t="shared" si="21"/>
        <v/>
      </c>
      <c r="AC118" s="188">
        <f t="shared" si="22"/>
        <v>93</v>
      </c>
      <c r="AD118" s="60"/>
    </row>
    <row r="119" spans="1:30" s="190" customFormat="1" x14ac:dyDescent="0.2">
      <c r="A119" s="187"/>
      <c r="B119" s="191">
        <f t="shared" si="18"/>
        <v>94</v>
      </c>
      <c r="C119" s="192"/>
      <c r="D119" s="61"/>
      <c r="E119" s="61"/>
      <c r="F119" s="173"/>
      <c r="G119" s="61"/>
      <c r="H119" s="173"/>
      <c r="I119" s="62"/>
      <c r="J119" s="62"/>
      <c r="K119" s="54"/>
      <c r="L119" s="64"/>
      <c r="M119" s="64"/>
      <c r="N119" s="64"/>
      <c r="O119" s="62"/>
      <c r="P119" s="65"/>
      <c r="Q119" s="167" t="str">
        <f t="shared" si="23"/>
        <v/>
      </c>
      <c r="R119" s="170"/>
      <c r="S119" s="169"/>
      <c r="T119" s="58" t="str">
        <f t="shared" si="19"/>
        <v/>
      </c>
      <c r="U119" s="58" t="str">
        <f t="shared" si="24"/>
        <v/>
      </c>
      <c r="V119" s="58" t="str">
        <f t="shared" si="25"/>
        <v/>
      </c>
      <c r="W119" s="58" t="str">
        <f t="shared" si="20"/>
        <v/>
      </c>
      <c r="X119" s="59" t="str">
        <f t="shared" si="26"/>
        <v/>
      </c>
      <c r="Y119" s="59" t="str">
        <f t="shared" si="27"/>
        <v/>
      </c>
      <c r="Z119" s="59" t="str">
        <f t="shared" si="28"/>
        <v/>
      </c>
      <c r="AA119" s="59" t="str">
        <f t="shared" si="29"/>
        <v/>
      </c>
      <c r="AB119" s="181" t="str">
        <f t="shared" si="21"/>
        <v/>
      </c>
      <c r="AC119" s="188">
        <f t="shared" si="22"/>
        <v>94</v>
      </c>
      <c r="AD119" s="60"/>
    </row>
    <row r="120" spans="1:30" s="190" customFormat="1" x14ac:dyDescent="0.2">
      <c r="A120" s="187"/>
      <c r="B120" s="191">
        <f t="shared" si="18"/>
        <v>95</v>
      </c>
      <c r="C120" s="192"/>
      <c r="D120" s="61"/>
      <c r="E120" s="61"/>
      <c r="F120" s="173"/>
      <c r="G120" s="61"/>
      <c r="H120" s="173"/>
      <c r="I120" s="62"/>
      <c r="J120" s="63"/>
      <c r="K120" s="54"/>
      <c r="L120" s="64"/>
      <c r="M120" s="64"/>
      <c r="N120" s="64"/>
      <c r="O120" s="62"/>
      <c r="P120" s="65"/>
      <c r="Q120" s="167" t="str">
        <f t="shared" si="23"/>
        <v/>
      </c>
      <c r="R120" s="170"/>
      <c r="S120" s="169"/>
      <c r="T120" s="58" t="str">
        <f t="shared" si="19"/>
        <v/>
      </c>
      <c r="U120" s="58" t="str">
        <f t="shared" si="24"/>
        <v/>
      </c>
      <c r="V120" s="58" t="str">
        <f t="shared" si="25"/>
        <v/>
      </c>
      <c r="W120" s="58" t="str">
        <f t="shared" si="20"/>
        <v/>
      </c>
      <c r="X120" s="59" t="str">
        <f t="shared" si="26"/>
        <v/>
      </c>
      <c r="Y120" s="59" t="str">
        <f t="shared" si="27"/>
        <v/>
      </c>
      <c r="Z120" s="59" t="str">
        <f t="shared" si="28"/>
        <v/>
      </c>
      <c r="AA120" s="59" t="str">
        <f t="shared" si="29"/>
        <v/>
      </c>
      <c r="AB120" s="181" t="str">
        <f t="shared" si="21"/>
        <v/>
      </c>
      <c r="AC120" s="188">
        <f t="shared" si="22"/>
        <v>95</v>
      </c>
      <c r="AD120" s="60"/>
    </row>
    <row r="121" spans="1:30" s="190" customFormat="1" x14ac:dyDescent="0.2">
      <c r="A121" s="187"/>
      <c r="B121" s="191">
        <f t="shared" si="18"/>
        <v>96</v>
      </c>
      <c r="C121" s="192"/>
      <c r="D121" s="61"/>
      <c r="E121" s="61"/>
      <c r="F121" s="173"/>
      <c r="G121" s="61"/>
      <c r="H121" s="173"/>
      <c r="I121" s="62"/>
      <c r="J121" s="63"/>
      <c r="K121" s="54"/>
      <c r="L121" s="64"/>
      <c r="M121" s="64"/>
      <c r="N121" s="64"/>
      <c r="O121" s="62"/>
      <c r="P121" s="65"/>
      <c r="Q121" s="167" t="str">
        <f t="shared" si="23"/>
        <v/>
      </c>
      <c r="R121" s="170"/>
      <c r="S121" s="169"/>
      <c r="T121" s="58" t="str">
        <f t="shared" si="19"/>
        <v/>
      </c>
      <c r="U121" s="58" t="str">
        <f t="shared" si="24"/>
        <v/>
      </c>
      <c r="V121" s="58" t="str">
        <f t="shared" si="25"/>
        <v/>
      </c>
      <c r="W121" s="58" t="str">
        <f t="shared" si="20"/>
        <v/>
      </c>
      <c r="X121" s="59" t="str">
        <f t="shared" si="26"/>
        <v/>
      </c>
      <c r="Y121" s="59" t="str">
        <f t="shared" si="27"/>
        <v/>
      </c>
      <c r="Z121" s="59" t="str">
        <f t="shared" si="28"/>
        <v/>
      </c>
      <c r="AA121" s="59" t="str">
        <f t="shared" si="29"/>
        <v/>
      </c>
      <c r="AB121" s="181" t="str">
        <f t="shared" si="21"/>
        <v/>
      </c>
      <c r="AC121" s="188">
        <f t="shared" si="22"/>
        <v>96</v>
      </c>
      <c r="AD121" s="60"/>
    </row>
    <row r="122" spans="1:30" s="190" customFormat="1" x14ac:dyDescent="0.2">
      <c r="A122" s="187"/>
      <c r="B122" s="191">
        <f t="shared" si="18"/>
        <v>97</v>
      </c>
      <c r="C122" s="192"/>
      <c r="D122" s="61"/>
      <c r="E122" s="61"/>
      <c r="F122" s="173"/>
      <c r="G122" s="61"/>
      <c r="H122" s="173"/>
      <c r="I122" s="62"/>
      <c r="J122" s="63"/>
      <c r="K122" s="54"/>
      <c r="L122" s="64"/>
      <c r="M122" s="64"/>
      <c r="N122" s="64"/>
      <c r="O122" s="62"/>
      <c r="P122" s="65"/>
      <c r="Q122" s="167" t="str">
        <f t="shared" si="23"/>
        <v/>
      </c>
      <c r="R122" s="170"/>
      <c r="S122" s="169"/>
      <c r="T122" s="58" t="str">
        <f t="shared" si="19"/>
        <v/>
      </c>
      <c r="U122" s="58" t="str">
        <f t="shared" si="24"/>
        <v/>
      </c>
      <c r="V122" s="58" t="str">
        <f t="shared" si="25"/>
        <v/>
      </c>
      <c r="W122" s="58" t="str">
        <f t="shared" si="20"/>
        <v/>
      </c>
      <c r="X122" s="59" t="str">
        <f t="shared" si="26"/>
        <v/>
      </c>
      <c r="Y122" s="59" t="str">
        <f t="shared" si="27"/>
        <v/>
      </c>
      <c r="Z122" s="59" t="str">
        <f t="shared" si="28"/>
        <v/>
      </c>
      <c r="AA122" s="59" t="str">
        <f t="shared" si="29"/>
        <v/>
      </c>
      <c r="AB122" s="181" t="str">
        <f t="shared" si="21"/>
        <v/>
      </c>
      <c r="AC122" s="188">
        <f t="shared" si="22"/>
        <v>97</v>
      </c>
      <c r="AD122" s="60"/>
    </row>
    <row r="123" spans="1:30" s="190" customFormat="1" x14ac:dyDescent="0.2">
      <c r="A123" s="187"/>
      <c r="B123" s="191">
        <f t="shared" si="18"/>
        <v>98</v>
      </c>
      <c r="C123" s="192"/>
      <c r="D123" s="61"/>
      <c r="E123" s="61"/>
      <c r="F123" s="173"/>
      <c r="G123" s="61"/>
      <c r="H123" s="173"/>
      <c r="I123" s="62"/>
      <c r="J123" s="62"/>
      <c r="K123" s="54"/>
      <c r="L123" s="64"/>
      <c r="M123" s="64"/>
      <c r="N123" s="64"/>
      <c r="O123" s="62"/>
      <c r="P123" s="65"/>
      <c r="Q123" s="167" t="str">
        <f t="shared" si="23"/>
        <v/>
      </c>
      <c r="R123" s="170"/>
      <c r="S123" s="169"/>
      <c r="T123" s="58" t="str">
        <f t="shared" si="19"/>
        <v/>
      </c>
      <c r="U123" s="58" t="str">
        <f t="shared" si="24"/>
        <v/>
      </c>
      <c r="V123" s="58" t="str">
        <f t="shared" si="25"/>
        <v/>
      </c>
      <c r="W123" s="58" t="str">
        <f t="shared" si="20"/>
        <v/>
      </c>
      <c r="X123" s="59" t="str">
        <f t="shared" si="26"/>
        <v/>
      </c>
      <c r="Y123" s="59" t="str">
        <f t="shared" si="27"/>
        <v/>
      </c>
      <c r="Z123" s="59" t="str">
        <f t="shared" si="28"/>
        <v/>
      </c>
      <c r="AA123" s="59" t="str">
        <f t="shared" si="29"/>
        <v/>
      </c>
      <c r="AB123" s="181" t="str">
        <f t="shared" si="21"/>
        <v/>
      </c>
      <c r="AC123" s="188">
        <f t="shared" si="22"/>
        <v>98</v>
      </c>
      <c r="AD123" s="60"/>
    </row>
    <row r="124" spans="1:30" s="190" customFormat="1" x14ac:dyDescent="0.2">
      <c r="A124" s="187"/>
      <c r="B124" s="191">
        <f>B123+1</f>
        <v>99</v>
      </c>
      <c r="C124" s="192"/>
      <c r="D124" s="61"/>
      <c r="E124" s="61"/>
      <c r="F124" s="173"/>
      <c r="G124" s="61"/>
      <c r="H124" s="173"/>
      <c r="I124" s="62"/>
      <c r="J124" s="63"/>
      <c r="K124" s="54"/>
      <c r="L124" s="64"/>
      <c r="M124" s="64"/>
      <c r="N124" s="64"/>
      <c r="O124" s="62"/>
      <c r="P124" s="65"/>
      <c r="Q124" s="167" t="str">
        <f t="shared" si="23"/>
        <v/>
      </c>
      <c r="R124" s="170"/>
      <c r="S124" s="169"/>
      <c r="T124" s="58" t="str">
        <f t="shared" si="19"/>
        <v/>
      </c>
      <c r="U124" s="58" t="str">
        <f t="shared" si="24"/>
        <v/>
      </c>
      <c r="V124" s="58" t="str">
        <f t="shared" si="25"/>
        <v/>
      </c>
      <c r="W124" s="58" t="str">
        <f t="shared" si="20"/>
        <v/>
      </c>
      <c r="X124" s="59" t="str">
        <f t="shared" si="26"/>
        <v/>
      </c>
      <c r="Y124" s="59" t="str">
        <f t="shared" si="27"/>
        <v/>
      </c>
      <c r="Z124" s="59" t="str">
        <f t="shared" si="28"/>
        <v/>
      </c>
      <c r="AA124" s="59" t="str">
        <f t="shared" si="29"/>
        <v/>
      </c>
      <c r="AB124" s="181" t="str">
        <f t="shared" si="21"/>
        <v/>
      </c>
      <c r="AC124" s="188">
        <f t="shared" si="22"/>
        <v>99</v>
      </c>
      <c r="AD124" s="60"/>
    </row>
    <row r="125" spans="1:30" s="190" customFormat="1" x14ac:dyDescent="0.2">
      <c r="A125" s="187"/>
      <c r="B125" s="191">
        <f t="shared" ref="B125" si="30">B124+1</f>
        <v>100</v>
      </c>
      <c r="C125" s="192"/>
      <c r="D125" s="61"/>
      <c r="E125" s="61"/>
      <c r="F125" s="173"/>
      <c r="G125" s="61"/>
      <c r="H125" s="173"/>
      <c r="I125" s="62"/>
      <c r="J125" s="63"/>
      <c r="K125" s="54"/>
      <c r="L125" s="64"/>
      <c r="M125" s="64"/>
      <c r="N125" s="64"/>
      <c r="O125" s="62"/>
      <c r="P125" s="65"/>
      <c r="Q125" s="167" t="str">
        <f t="shared" si="23"/>
        <v/>
      </c>
      <c r="R125" s="170"/>
      <c r="S125" s="169"/>
      <c r="T125" s="58" t="str">
        <f t="shared" si="19"/>
        <v/>
      </c>
      <c r="U125" s="58" t="str">
        <f t="shared" si="24"/>
        <v/>
      </c>
      <c r="V125" s="58" t="str">
        <f t="shared" si="25"/>
        <v/>
      </c>
      <c r="W125" s="58" t="str">
        <f t="shared" si="20"/>
        <v/>
      </c>
      <c r="X125" s="59" t="str">
        <f t="shared" si="26"/>
        <v/>
      </c>
      <c r="Y125" s="59" t="str">
        <f t="shared" si="27"/>
        <v/>
      </c>
      <c r="Z125" s="59" t="str">
        <f t="shared" si="28"/>
        <v/>
      </c>
      <c r="AA125" s="59" t="str">
        <f t="shared" si="29"/>
        <v/>
      </c>
      <c r="AB125" s="181" t="str">
        <f t="shared" si="21"/>
        <v/>
      </c>
      <c r="AC125" s="188">
        <f t="shared" si="22"/>
        <v>100</v>
      </c>
      <c r="AD125" s="60"/>
    </row>
    <row r="126" spans="1:30" s="182" customFormat="1" ht="14.3" x14ac:dyDescent="0.2">
      <c r="A126" s="180"/>
      <c r="B126" s="66" t="s">
        <v>26</v>
      </c>
      <c r="C126" s="67"/>
      <c r="D126" s="183"/>
      <c r="E126" s="183"/>
      <c r="F126" s="183"/>
      <c r="G126" s="183"/>
      <c r="H126" s="183"/>
      <c r="I126" s="183"/>
      <c r="J126" s="183"/>
      <c r="K126" s="183"/>
      <c r="L126" s="68">
        <f>SUM(L26:L125)</f>
        <v>0</v>
      </c>
      <c r="M126" s="68">
        <f>SUM(M26:M125)</f>
        <v>0</v>
      </c>
      <c r="N126" s="68">
        <f>SUM(N26:N125)</f>
        <v>0</v>
      </c>
      <c r="O126" s="183"/>
      <c r="P126" s="69"/>
      <c r="Q126" s="69"/>
      <c r="R126" s="180"/>
      <c r="S126" s="171">
        <f>SUM(S26:S125)</f>
        <v>0</v>
      </c>
      <c r="T126" s="70"/>
      <c r="U126" s="70"/>
      <c r="V126" s="70"/>
      <c r="W126" s="180"/>
      <c r="X126" s="180"/>
      <c r="Y126" s="180"/>
      <c r="Z126" s="180"/>
      <c r="AA126" s="180"/>
      <c r="AB126" s="184"/>
      <c r="AC126" s="180"/>
      <c r="AD126" s="180"/>
    </row>
    <row r="127" spans="1:30" s="182" customFormat="1" ht="23.8" customHeight="1" x14ac:dyDescent="0.2">
      <c r="A127" s="180"/>
      <c r="B127" s="71"/>
      <c r="C127" s="67"/>
      <c r="D127" s="183"/>
      <c r="E127" s="183"/>
      <c r="F127" s="183"/>
      <c r="G127" s="183"/>
      <c r="H127" s="183"/>
      <c r="I127" s="183"/>
      <c r="J127" s="183"/>
      <c r="K127" s="183"/>
      <c r="L127" s="72"/>
      <c r="M127" s="72"/>
      <c r="N127" s="72"/>
      <c r="O127" s="183"/>
      <c r="P127" s="69"/>
      <c r="Q127" s="69"/>
      <c r="R127" s="70"/>
      <c r="S127" s="183"/>
      <c r="T127" s="185"/>
      <c r="U127" s="185"/>
      <c r="V127" s="185"/>
      <c r="W127" s="180"/>
      <c r="X127" s="180"/>
      <c r="Y127" s="180"/>
      <c r="Z127" s="180"/>
      <c r="AA127" s="180"/>
      <c r="AB127" s="184"/>
      <c r="AC127" s="180"/>
      <c r="AD127" s="180"/>
    </row>
    <row r="128" spans="1:30" s="182" customFormat="1" ht="14.3" x14ac:dyDescent="0.25">
      <c r="A128" s="180"/>
      <c r="B128" s="71"/>
      <c r="C128" s="67"/>
      <c r="D128" s="73" t="s">
        <v>27</v>
      </c>
      <c r="E128" s="183"/>
      <c r="F128" s="183"/>
      <c r="G128" s="183"/>
      <c r="H128" s="183"/>
      <c r="I128" s="183"/>
      <c r="J128" s="183"/>
      <c r="K128" s="183"/>
      <c r="L128" s="72"/>
      <c r="M128" s="72"/>
      <c r="N128" s="72"/>
      <c r="O128" s="183"/>
      <c r="P128" s="69"/>
      <c r="Q128" s="69"/>
      <c r="R128" s="70"/>
      <c r="S128" s="183"/>
      <c r="T128" s="185"/>
      <c r="U128" s="185"/>
      <c r="V128" s="185"/>
      <c r="W128" s="180"/>
      <c r="X128" s="180"/>
      <c r="Y128" s="180"/>
      <c r="Z128" s="180"/>
      <c r="AA128" s="180"/>
      <c r="AB128" s="184"/>
      <c r="AC128" s="180"/>
      <c r="AD128" s="180"/>
    </row>
    <row r="129" spans="1:30" s="182" customFormat="1" ht="3.1" customHeight="1" x14ac:dyDescent="0.2">
      <c r="A129" s="180"/>
      <c r="B129" s="71"/>
      <c r="C129" s="67"/>
      <c r="D129" s="74"/>
      <c r="E129" s="183"/>
      <c r="F129" s="183"/>
      <c r="G129" s="183"/>
      <c r="H129" s="183"/>
      <c r="I129" s="183"/>
      <c r="J129" s="183"/>
      <c r="K129" s="183"/>
      <c r="L129" s="72"/>
      <c r="M129" s="72"/>
      <c r="N129" s="72"/>
      <c r="O129" s="183"/>
      <c r="P129" s="69"/>
      <c r="Q129" s="69"/>
      <c r="R129" s="70"/>
      <c r="S129" s="183"/>
      <c r="T129" s="185"/>
      <c r="U129" s="185"/>
      <c r="V129" s="185"/>
      <c r="W129" s="180"/>
      <c r="X129" s="180"/>
      <c r="Y129" s="180"/>
      <c r="Z129" s="180"/>
      <c r="AA129" s="180"/>
      <c r="AB129" s="184"/>
      <c r="AC129" s="180"/>
      <c r="AD129" s="180"/>
    </row>
    <row r="130" spans="1:30" s="182" customFormat="1" ht="14.3" x14ac:dyDescent="0.2">
      <c r="A130" s="180"/>
      <c r="B130" s="71"/>
      <c r="C130" s="67"/>
      <c r="D130" s="75" t="s">
        <v>83</v>
      </c>
      <c r="E130" s="183"/>
      <c r="F130" s="183"/>
      <c r="G130" s="183"/>
      <c r="H130" s="183"/>
      <c r="I130" s="183"/>
      <c r="J130" s="183"/>
      <c r="K130" s="183"/>
      <c r="L130" s="72"/>
      <c r="M130" s="72"/>
      <c r="N130" s="72"/>
      <c r="O130" s="183"/>
      <c r="P130" s="69"/>
      <c r="Q130" s="69"/>
      <c r="R130" s="70"/>
      <c r="S130" s="183"/>
      <c r="T130" s="185"/>
      <c r="U130" s="185"/>
      <c r="V130" s="185"/>
      <c r="W130" s="180"/>
      <c r="X130" s="180"/>
      <c r="Y130" s="180"/>
      <c r="Z130" s="180"/>
      <c r="AA130" s="180"/>
      <c r="AB130" s="184"/>
      <c r="AC130" s="180"/>
      <c r="AD130" s="180"/>
    </row>
    <row r="131" spans="1:30" s="16" customFormat="1" ht="3.1" customHeight="1" x14ac:dyDescent="0.25">
      <c r="A131" s="8"/>
      <c r="B131" s="14"/>
      <c r="C131" s="14"/>
      <c r="D131" s="73"/>
      <c r="E131" s="12"/>
      <c r="F131" s="12"/>
      <c r="G131" s="12"/>
      <c r="H131" s="12"/>
      <c r="I131" s="127"/>
      <c r="J131" s="127"/>
      <c r="K131" s="127"/>
      <c r="L131" s="12"/>
      <c r="M131" s="12"/>
      <c r="N131" s="14"/>
      <c r="O131" s="127"/>
      <c r="P131" s="128"/>
      <c r="Q131" s="128"/>
      <c r="R131" s="15"/>
      <c r="S131" s="15"/>
      <c r="T131" s="15"/>
      <c r="U131" s="15"/>
      <c r="V131" s="15"/>
      <c r="W131" s="8"/>
      <c r="X131" s="8"/>
      <c r="Y131" s="8"/>
      <c r="Z131" s="8"/>
      <c r="AA131" s="8"/>
      <c r="AB131" s="148"/>
      <c r="AC131" s="8"/>
      <c r="AD131" s="8"/>
    </row>
    <row r="132" spans="1:30" s="16" customFormat="1" x14ac:dyDescent="0.2">
      <c r="A132" s="8"/>
      <c r="B132" s="14"/>
      <c r="C132" s="14"/>
      <c r="D132" s="76" t="s">
        <v>28</v>
      </c>
      <c r="E132" s="12"/>
      <c r="F132" s="12"/>
      <c r="G132" s="12"/>
      <c r="H132" s="12"/>
      <c r="I132" s="127"/>
      <c r="J132" s="127"/>
      <c r="K132" s="127"/>
      <c r="L132" s="12"/>
      <c r="M132" s="12"/>
      <c r="N132" s="14"/>
      <c r="O132" s="127"/>
      <c r="P132" s="128"/>
      <c r="Q132" s="128"/>
      <c r="R132" s="15"/>
      <c r="S132" s="15"/>
      <c r="T132" s="15"/>
      <c r="U132" s="15"/>
      <c r="V132" s="15"/>
      <c r="W132" s="8"/>
      <c r="X132" s="8"/>
      <c r="Y132" s="8"/>
      <c r="Z132" s="8"/>
      <c r="AA132" s="8"/>
      <c r="AB132" s="148"/>
      <c r="AC132" s="8"/>
      <c r="AD132" s="8"/>
    </row>
    <row r="133" spans="1:30" s="16" customFormat="1" x14ac:dyDescent="0.2">
      <c r="A133" s="8"/>
      <c r="B133" s="14"/>
      <c r="C133" s="14"/>
      <c r="D133" s="26"/>
      <c r="E133" s="77"/>
      <c r="F133" s="77"/>
      <c r="G133" s="77"/>
      <c r="H133" s="77"/>
      <c r="I133" s="133"/>
      <c r="J133" s="133"/>
      <c r="K133" s="133"/>
      <c r="L133" s="77"/>
      <c r="M133" s="8"/>
      <c r="N133" s="8"/>
      <c r="O133" s="133"/>
      <c r="P133" s="128"/>
      <c r="Q133" s="128"/>
      <c r="R133" s="15"/>
      <c r="S133" s="15"/>
      <c r="T133" s="15"/>
      <c r="U133" s="15"/>
      <c r="V133" s="15"/>
      <c r="W133" s="8"/>
      <c r="X133" s="8"/>
      <c r="Y133" s="8"/>
      <c r="Z133" s="8"/>
      <c r="AA133" s="8"/>
      <c r="AB133" s="148"/>
      <c r="AC133" s="8"/>
      <c r="AD133" s="8"/>
    </row>
    <row r="134" spans="1:30" s="16" customFormat="1" ht="31.25" customHeight="1" x14ac:dyDescent="0.2">
      <c r="A134" s="8"/>
      <c r="B134" s="14"/>
      <c r="C134" s="14"/>
      <c r="D134" s="78"/>
      <c r="E134" s="79"/>
      <c r="F134" s="79"/>
      <c r="G134" s="77"/>
      <c r="H134" s="77"/>
      <c r="I134" s="133"/>
      <c r="J134" s="140"/>
      <c r="K134" s="140"/>
      <c r="L134" s="77"/>
      <c r="M134" s="8"/>
      <c r="N134" s="8"/>
      <c r="O134" s="133"/>
      <c r="P134" s="128"/>
      <c r="Q134" s="128"/>
      <c r="R134" s="15"/>
      <c r="S134" s="15"/>
      <c r="T134" s="15"/>
      <c r="U134" s="15"/>
      <c r="V134" s="15"/>
      <c r="W134" s="8"/>
      <c r="X134" s="8"/>
      <c r="Y134" s="8"/>
      <c r="Z134" s="8"/>
      <c r="AA134" s="8"/>
      <c r="AB134" s="148"/>
      <c r="AC134" s="8"/>
      <c r="AD134" s="8"/>
    </row>
    <row r="135" spans="1:30" s="16" customFormat="1" x14ac:dyDescent="0.2">
      <c r="A135" s="8"/>
      <c r="B135" s="14"/>
      <c r="C135" s="14"/>
      <c r="D135" s="293" t="s">
        <v>29</v>
      </c>
      <c r="E135" s="294"/>
      <c r="F135" s="295"/>
      <c r="G135" s="179"/>
      <c r="H135" s="179"/>
      <c r="I135" s="141"/>
      <c r="J135" s="296" t="s">
        <v>30</v>
      </c>
      <c r="K135" s="297"/>
      <c r="L135" s="18"/>
      <c r="M135" s="80"/>
      <c r="N135" s="81"/>
      <c r="O135" s="134"/>
      <c r="P135" s="134"/>
      <c r="Q135" s="134"/>
      <c r="R135" s="15"/>
      <c r="S135" s="15"/>
      <c r="T135" s="15"/>
      <c r="U135" s="15"/>
      <c r="V135" s="15"/>
      <c r="W135" s="8"/>
      <c r="X135" s="8"/>
      <c r="Y135" s="8"/>
      <c r="Z135" s="8"/>
      <c r="AA135" s="8"/>
      <c r="AB135" s="148"/>
      <c r="AC135" s="8"/>
      <c r="AD135" s="8"/>
    </row>
    <row r="136" spans="1:30" s="16" customFormat="1" ht="9.1999999999999993" customHeight="1" x14ac:dyDescent="0.2">
      <c r="A136" s="8"/>
      <c r="B136" s="14"/>
      <c r="C136" s="14"/>
      <c r="D136" s="82"/>
      <c r="E136" s="77"/>
      <c r="F136" s="77"/>
      <c r="G136" s="77"/>
      <c r="H136" s="77"/>
      <c r="I136" s="142"/>
      <c r="J136" s="142"/>
      <c r="K136" s="142"/>
      <c r="L136" s="77"/>
      <c r="M136" s="12"/>
      <c r="N136" s="12"/>
      <c r="O136" s="127"/>
      <c r="P136" s="128"/>
      <c r="Q136" s="127"/>
      <c r="R136" s="15"/>
      <c r="S136" s="15"/>
      <c r="T136" s="15"/>
      <c r="U136" s="15"/>
      <c r="V136" s="15"/>
      <c r="W136" s="8"/>
      <c r="X136" s="8"/>
      <c r="Y136" s="8"/>
      <c r="Z136" s="8"/>
      <c r="AA136" s="8"/>
      <c r="AB136" s="148"/>
      <c r="AC136" s="8"/>
      <c r="AD136" s="8"/>
    </row>
  </sheetData>
  <sheetProtection password="DFB7" sheet="1" objects="1" scenarios="1" formatCells="0" formatRows="0" selectLockedCells="1"/>
  <protectedRanges>
    <protectedRange sqref="AD26:AD125 T26:AB125 D26:Q125" name="Bereich1"/>
  </protectedRanges>
  <autoFilter ref="T23:AB126"/>
  <mergeCells count="56">
    <mergeCell ref="D135:F135"/>
    <mergeCell ref="J135:K135"/>
    <mergeCell ref="AB23:AB25"/>
    <mergeCell ref="AC23:AC25"/>
    <mergeCell ref="J24:J25"/>
    <mergeCell ref="K24:K25"/>
    <mergeCell ref="R24:R25"/>
    <mergeCell ref="S24:S25"/>
    <mergeCell ref="V23:V25"/>
    <mergeCell ref="W23:W25"/>
    <mergeCell ref="X23:X25"/>
    <mergeCell ref="Y23:Y25"/>
    <mergeCell ref="Z23:Z25"/>
    <mergeCell ref="AA23:AA25"/>
    <mergeCell ref="M23:M25"/>
    <mergeCell ref="N23:N25"/>
    <mergeCell ref="O23:O25"/>
    <mergeCell ref="Q23:S23"/>
    <mergeCell ref="T23:T25"/>
    <mergeCell ref="U23:U25"/>
    <mergeCell ref="V18:W18"/>
    <mergeCell ref="H23:H25"/>
    <mergeCell ref="I23:I25"/>
    <mergeCell ref="J23:K23"/>
    <mergeCell ref="L23:L25"/>
    <mergeCell ref="B13:E13"/>
    <mergeCell ref="B14:E14"/>
    <mergeCell ref="B15:E15"/>
    <mergeCell ref="B16:E16"/>
    <mergeCell ref="B17:E17"/>
    <mergeCell ref="B18:E18"/>
    <mergeCell ref="B19:E19"/>
    <mergeCell ref="B23:B25"/>
    <mergeCell ref="D23:D25"/>
    <mergeCell ref="E23:E25"/>
    <mergeCell ref="G23:G25"/>
    <mergeCell ref="T4:AB5"/>
    <mergeCell ref="B7:E8"/>
    <mergeCell ref="F7:H7"/>
    <mergeCell ref="T7:AB16"/>
    <mergeCell ref="F8:F9"/>
    <mergeCell ref="I8:I9"/>
    <mergeCell ref="J8:J9"/>
    <mergeCell ref="B10:E10"/>
    <mergeCell ref="B11:E11"/>
    <mergeCell ref="B12:E12"/>
    <mergeCell ref="B1:E1"/>
    <mergeCell ref="B3:E3"/>
    <mergeCell ref="J3:K3"/>
    <mergeCell ref="M3:O3"/>
    <mergeCell ref="B4:E5"/>
    <mergeCell ref="G4:G5"/>
    <mergeCell ref="H4:H5"/>
    <mergeCell ref="I4:I5"/>
    <mergeCell ref="J4:K5"/>
    <mergeCell ref="M4:O5"/>
  </mergeCells>
  <conditionalFormatting sqref="F10:F19">
    <cfRule type="expression" dxfId="12" priority="13" stopIfTrue="1">
      <formula>ISBLANK(F10)</formula>
    </cfRule>
  </conditionalFormatting>
  <conditionalFormatting sqref="B10:E19">
    <cfRule type="expression" dxfId="11" priority="12">
      <formula>ISBLANK(B10)</formula>
    </cfRule>
  </conditionalFormatting>
  <conditionalFormatting sqref="B4:E5">
    <cfRule type="expression" dxfId="10" priority="11">
      <formula>ISBLANK(B4)</formula>
    </cfRule>
  </conditionalFormatting>
  <conditionalFormatting sqref="T20">
    <cfRule type="expression" dxfId="9" priority="10">
      <formula>ISBLANK(T20)</formula>
    </cfRule>
  </conditionalFormatting>
  <conditionalFormatting sqref="V20">
    <cfRule type="expression" dxfId="8" priority="9">
      <formula>ISBLANK(V20)</formula>
    </cfRule>
  </conditionalFormatting>
  <conditionalFormatting sqref="W20">
    <cfRule type="expression" dxfId="7" priority="8">
      <formula>ISBLANK(W20)</formula>
    </cfRule>
  </conditionalFormatting>
  <conditionalFormatting sqref="J10:J19">
    <cfRule type="cellIs" dxfId="6" priority="7" operator="greaterThan">
      <formula>$I10</formula>
    </cfRule>
  </conditionalFormatting>
  <conditionalFormatting sqref="T26:AB125">
    <cfRule type="containsText" dxfId="5" priority="6" operator="containsText" text="NEIN">
      <formula>NOT(ISERROR(SEARCH("NEIN",T26)))</formula>
    </cfRule>
  </conditionalFormatting>
  <conditionalFormatting sqref="H10:H19">
    <cfRule type="cellIs" dxfId="4" priority="5" operator="greaterThan">
      <formula>$I10</formula>
    </cfRule>
  </conditionalFormatting>
  <conditionalFormatting sqref="G4:H5">
    <cfRule type="expression" dxfId="3" priority="4">
      <formula>ISBLANK(G4)</formula>
    </cfRule>
  </conditionalFormatting>
  <conditionalFormatting sqref="J4:J5">
    <cfRule type="expression" dxfId="2" priority="3">
      <formula>ISBLANK(J4)</formula>
    </cfRule>
  </conditionalFormatting>
  <conditionalFormatting sqref="M4:M5">
    <cfRule type="expression" dxfId="1" priority="2">
      <formula>ISBLANK(M4)</formula>
    </cfRule>
  </conditionalFormatting>
  <conditionalFormatting sqref="F25">
    <cfRule type="expression" dxfId="0" priority="1">
      <formula>ISBLANK(F25)</formula>
    </cfRule>
  </conditionalFormatting>
  <dataValidations count="13">
    <dataValidation type="decimal" operator="notEqual" allowBlank="1" showInputMessage="1" showErrorMessage="1" errorTitle="Eingabetrag ungültig" error="Bitte geben Sie den Betrag im Zahlenformat #. # #0,00 ein. " sqref="F10:F19">
      <formula1>-999999999</formula1>
    </dataValidation>
    <dataValidation type="list" allowBlank="1" showInputMessage="1" showErrorMessage="1" sqref="F25">
      <formula1>"kein Auftraggeber i.S. v. § 98 GWB, Auftraggeber i.S. v. § 98 GWB"</formula1>
    </dataValidation>
    <dataValidation allowBlank="1" showInputMessage="1" showErrorMessage="1" promptTitle="E-Mail-Adresse Nachrichtenkonto" prompt="Der Austausch der Belegliste zwischen Ihnen und der SAB erfolgt über _x000a_ein passwortgeschütztes Nachrichtenkonto. Bitte teilen Sie uns hierfür _x000a_Ihre E-Mail-Adresse mit." sqref="M4:O5"/>
    <dataValidation allowBlank="1" showInputMessage="1" showErrorMessage="1" promptTitle="Aufbewahrungsort der Belege" prompt="Die Angabe zum Aufbewahrungsort der Belege ist notwendig, um die Prüfungsinstanzen bei der Planung und Durchführung von Vor-Ort-Prüfungen zu unterstützen." sqref="J4:K5"/>
    <dataValidation allowBlank="1" showInputMessage="1" sqref="H26:H125"/>
    <dataValidation type="list" allowBlank="1" showInputMessage="1" showErrorMessage="1" errorTitle="Eingabe ungültig" error="Es dürfen nur Werte entsprechend der Auswahlliste ausgewählt werden. Bitte nutzen Sie für zusätzliche Angaben die Bemerkungen in Spalte 13." promptTitle="Vergabeverfahren" prompt="Klicken Sie auf den nebenstehenden, nach unten gerichteten Pfeil und wählen das zutreffende Vergabeverfahren in der Auswahlliste aus." sqref="F26:F125">
      <formula1>"EU-Oberschwellenbereich, EU-Unterschwellenbereich, Einholung von Vergleichsangeboten, Sonstiges"</formula1>
    </dataValidation>
    <dataValidation type="date" operator="greaterThan" allowBlank="1" showInputMessage="1" showErrorMessage="1" errorTitle="Eingabedatum" error="Das eingetragene Datum entspricht nicht dem gültigen Datumsformat TT.MM.JJJJ. Bitte korrigieren Sie Ihre Eingabe." sqref="V20:W20">
      <formula1>1</formula1>
    </dataValidation>
    <dataValidation type="decimal" operator="notEqual" allowBlank="1" showInputMessage="1" showErrorMessage="1" errorTitle="Eingabebetrag ungültig" error="Bitte geben Sie den Betrag im Zahlenformat #. # #0,00 ein. " sqref="S26:S125">
      <formula1>-99999999</formula1>
    </dataValidation>
    <dataValidation type="decimal" operator="notEqual" allowBlank="1" showInputMessage="1" showErrorMessage="1" errorTitle="Eingabetrag ungültig" error="Bitte geben Sie den Betrag im Zahlenformat #. # #0,00 ein. " sqref="L26:N125">
      <formula1>-99999999</formula1>
    </dataValidation>
    <dataValidation type="date" allowBlank="1" showInputMessage="1" showErrorMessage="1" errorTitle="Eingabedatum" error="Das eingetragene Datum entspricht nicht dem gültigen Datumsformat TT.MM.JJJJ. Bitte korrigieren Sie Ihre Eingabe." sqref="D26:E125 G26:G125">
      <formula1>36526</formula1>
      <formula2>47848</formula2>
    </dataValidation>
    <dataValidation type="list" allowBlank="1" showInputMessage="1" showErrorMessage="1" errorTitle="Eingabe nicht erlaubt!" error="Die Einzelansätze können hier nur entsprechend Ihrer oben erfolgten Eingaben (Zellen B10 bis B19) ausgewählt werden!" promptTitle="Zuordnung Einzelansätze" prompt="Klicken Sie auf den nebenstehenden, nach unten gerichteten Pfeil und wählen den zutreffenden Einzelansatz in der Auswahlliste aus._x000a__x000a_Die Auswahlliste ist leer? Bitte Einzelansätze im oberen Teil des Arbeitsblattes (Spalte B, ab Zeile 10) erfassen. " sqref="K26:K125">
      <formula1>B$9:B$19</formula1>
    </dataValidation>
    <dataValidation type="textLength" operator="equal" allowBlank="1" showInputMessage="1" showErrorMessage="1" errorTitle="Kundennummer" error="Bitte prüfen Sie Ihre Eingabe. Die Kundennummer hat 10 Stellen. Diese finden Sie auf allen Ihnen zugesandten Schreiben der SAB." promptTitle="Kundennummer" prompt="Die Kundennummer hat 10 Stellen. Diese finden Sie auf allen Ihnen zugesandten Schreiben der SAB." sqref="G4:G5">
      <formula1>10</formula1>
    </dataValidation>
    <dataValidation type="textLength" operator="equal" allowBlank="1" showInputMessage="1" showErrorMessage="1" errorTitle="Antragsnummer" error="Bitte prüfen Sie Ihre Eingabe. Die Antragsnummer hat 9 Stellen. Diese finden Sie auf allen Ihnen zugesandten Schreiben der SAB." promptTitle="Antragsnummer" prompt="Die Antragsnummer hat 9 Stellen. Diese finden Sie auf allen Ihnen zugesandten Schreiben der SAB." sqref="H4:H5">
      <formula1>9</formula1>
    </dataValidation>
  </dataValidations>
  <pageMargins left="0.39370078740157483" right="0.39370078740157483" top="0.78740157480314965" bottom="0.78740157480314965" header="0.51181102362204722" footer="0.47244094488188981"/>
  <pageSetup paperSize="8" scale="56" fitToHeight="2" pageOrder="overThenDown" orientation="landscape" useFirstPageNumber="1" r:id="rId1"/>
  <headerFooter alignWithMargins="0">
    <oddFooter>&amp;C&amp;8Seite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Button 8">
              <controlPr defaultSize="0" print="0" autoFill="0" autoPict="0">
                <anchor moveWithCells="1" sizeWithCells="1">
                  <from>
                    <xdr:col>8</xdr:col>
                    <xdr:colOff>60385</xdr:colOff>
                    <xdr:row>8</xdr:row>
                    <xdr:rowOff>25879</xdr:rowOff>
                  </from>
                  <to>
                    <xdr:col>8</xdr:col>
                    <xdr:colOff>1181819</xdr:colOff>
                    <xdr:row>19</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Deckblatt</vt:lpstr>
      <vt:lpstr>Belegliste</vt:lpstr>
      <vt:lpstr>Belegliste!BEGINN</vt:lpstr>
      <vt:lpstr>Belegliste!Druckbereich</vt:lpstr>
      <vt:lpstr>Deckblatt!Druckbereich</vt:lpstr>
      <vt:lpstr>Belegliste!Einzelansätze</vt:lpstr>
      <vt:lpstr>Belegliste!ENDE</vt:lpstr>
      <vt:lpstr>Belegliste!Print_Area</vt:lpstr>
      <vt:lpstr>Deckblatt!Print_Area</vt:lpstr>
      <vt:lpstr>Belegliste!Print_Titles</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BeleglisteLandesmittel</dc:title>
  <dc:creator>SAB</dc:creator>
  <cp:lastModifiedBy>SAB</cp:lastModifiedBy>
  <cp:lastPrinted>2022-08-23T09:11:33Z</cp:lastPrinted>
  <dcterms:created xsi:type="dcterms:W3CDTF">2020-12-15T10:41:14Z</dcterms:created>
  <dcterms:modified xsi:type="dcterms:W3CDTF">2022-08-23T11:11:56Z</dcterms:modified>
</cp:coreProperties>
</file>